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30" yWindow="0" windowWidth="25170" windowHeight="16440"/>
  </bookViews>
  <sheets>
    <sheet name="environmental data" sheetId="1" r:id="rId1"/>
    <sheet name="sample info" sheetId="2" r:id="rId2"/>
    <sheet name="sample data as z-scores" sheetId="6" r:id="rId3"/>
    <sheet name="MSA" sheetId="3" r:id="rId4"/>
    <sheet name="Bray-Curtis" sheetId="4" r:id="rId5"/>
    <sheet name="light vs. dark" sheetId="5" r:id="rId6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146" i="2" l="1"/>
  <c r="AA145" i="2"/>
  <c r="AA154" i="2"/>
  <c r="AB146" i="2"/>
  <c r="AB145" i="2"/>
  <c r="AB154" i="2"/>
  <c r="AC146" i="2"/>
  <c r="AC145" i="2"/>
  <c r="AC154" i="2"/>
  <c r="AD146" i="2"/>
  <c r="AD145" i="2"/>
  <c r="AD154" i="2"/>
  <c r="AE146" i="2"/>
  <c r="AE145" i="2"/>
  <c r="AE154" i="2"/>
  <c r="AF146" i="2"/>
  <c r="AF145" i="2"/>
  <c r="AF154" i="2"/>
  <c r="AG146" i="2"/>
  <c r="AG145" i="2"/>
  <c r="AG154" i="2"/>
  <c r="AH146" i="2"/>
  <c r="AH145" i="2"/>
  <c r="AH154" i="2"/>
  <c r="AI146" i="2"/>
  <c r="AI145" i="2"/>
  <c r="AI154" i="2"/>
  <c r="AJ146" i="2"/>
  <c r="AJ145" i="2"/>
  <c r="AJ154" i="2"/>
  <c r="AK146" i="2"/>
  <c r="AK145" i="2"/>
  <c r="AK154" i="2"/>
  <c r="AL146" i="2"/>
  <c r="AL145" i="2"/>
  <c r="AL154" i="2"/>
  <c r="Y156" i="2"/>
  <c r="Y146" i="2"/>
  <c r="Y145" i="2"/>
  <c r="Y154" i="2"/>
  <c r="Z146" i="2"/>
  <c r="Z145" i="2"/>
  <c r="Z154" i="2"/>
  <c r="AN146" i="2"/>
  <c r="AN145" i="2"/>
  <c r="AN154" i="2"/>
  <c r="Y155" i="2"/>
  <c r="H125" i="4"/>
  <c r="N3" i="6"/>
  <c r="Z153" i="2"/>
  <c r="Z152" i="2"/>
  <c r="Y153" i="2"/>
  <c r="Y152" i="2"/>
  <c r="R82" i="1"/>
  <c r="R81" i="1"/>
  <c r="C125" i="4"/>
  <c r="D125" i="4"/>
  <c r="E125" i="4"/>
  <c r="F125" i="4"/>
  <c r="G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Z125" i="4"/>
  <c r="AA125" i="4"/>
  <c r="AB125" i="4"/>
  <c r="AC125" i="4"/>
  <c r="AD125" i="4"/>
  <c r="AE125" i="4"/>
  <c r="AF125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BJ125" i="4"/>
  <c r="BK125" i="4"/>
  <c r="BL125" i="4"/>
  <c r="BM125" i="4"/>
  <c r="BN125" i="4"/>
  <c r="BO125" i="4"/>
  <c r="BP125" i="4"/>
  <c r="BQ125" i="4"/>
  <c r="BR125" i="4"/>
  <c r="BS125" i="4"/>
  <c r="BT125" i="4"/>
  <c r="BU125" i="4"/>
  <c r="BV125" i="4"/>
  <c r="BW125" i="4"/>
  <c r="BX125" i="4"/>
  <c r="BY125" i="4"/>
  <c r="BZ125" i="4"/>
  <c r="CA125" i="4"/>
  <c r="CB125" i="4"/>
  <c r="CC125" i="4"/>
  <c r="CD125" i="4"/>
  <c r="CE125" i="4"/>
  <c r="CF125" i="4"/>
  <c r="CG125" i="4"/>
  <c r="CH125" i="4"/>
  <c r="CI125" i="4"/>
  <c r="CJ125" i="4"/>
  <c r="CK125" i="4"/>
  <c r="CL125" i="4"/>
  <c r="CM125" i="4"/>
  <c r="CN125" i="4"/>
  <c r="CO125" i="4"/>
  <c r="CP125" i="4"/>
  <c r="CQ125" i="4"/>
  <c r="CR125" i="4"/>
  <c r="CS125" i="4"/>
  <c r="CT125" i="4"/>
  <c r="CU125" i="4"/>
  <c r="CV125" i="4"/>
  <c r="CW125" i="4"/>
  <c r="CX125" i="4"/>
  <c r="CY125" i="4"/>
  <c r="CZ125" i="4"/>
  <c r="DA125" i="4"/>
  <c r="DB125" i="4"/>
  <c r="DC125" i="4"/>
  <c r="DD125" i="4"/>
  <c r="DE125" i="4"/>
  <c r="DF125" i="4"/>
  <c r="DG125" i="4"/>
  <c r="DH125" i="4"/>
  <c r="DI125" i="4"/>
  <c r="DJ125" i="4"/>
  <c r="DK125" i="4"/>
  <c r="DL125" i="4"/>
  <c r="DM125" i="4"/>
  <c r="DN125" i="4"/>
  <c r="DO125" i="4"/>
  <c r="DP125" i="4"/>
  <c r="B125" i="4"/>
  <c r="Q123" i="4"/>
  <c r="H123" i="4"/>
  <c r="B123" i="4"/>
  <c r="C123" i="4"/>
  <c r="D123" i="4"/>
  <c r="E123" i="4"/>
  <c r="F123" i="4"/>
  <c r="G123" i="4"/>
  <c r="I123" i="4"/>
  <c r="J123" i="4"/>
  <c r="K123" i="4"/>
  <c r="L123" i="4"/>
  <c r="M123" i="4"/>
  <c r="N123" i="4"/>
  <c r="O123" i="4"/>
  <c r="P123" i="4"/>
  <c r="R123" i="4"/>
  <c r="S123" i="4"/>
  <c r="T123" i="4"/>
  <c r="U123" i="4"/>
  <c r="V123" i="4"/>
  <c r="W123" i="4"/>
  <c r="X123" i="4"/>
  <c r="Y123" i="4"/>
  <c r="Z123" i="4"/>
  <c r="AA123" i="4"/>
  <c r="AB123" i="4"/>
  <c r="AC123" i="4"/>
  <c r="AD123" i="4"/>
  <c r="AE123" i="4"/>
  <c r="AF123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BJ123" i="4"/>
  <c r="BK123" i="4"/>
  <c r="BL123" i="4"/>
  <c r="BM123" i="4"/>
  <c r="BN123" i="4"/>
  <c r="BO123" i="4"/>
  <c r="BP123" i="4"/>
  <c r="BQ123" i="4"/>
  <c r="BR123" i="4"/>
  <c r="BS123" i="4"/>
  <c r="BT123" i="4"/>
  <c r="BU123" i="4"/>
  <c r="BV123" i="4"/>
  <c r="BW123" i="4"/>
  <c r="BX123" i="4"/>
  <c r="BY123" i="4"/>
  <c r="BZ123" i="4"/>
  <c r="CA123" i="4"/>
  <c r="CB123" i="4"/>
  <c r="CC123" i="4"/>
  <c r="CD123" i="4"/>
  <c r="CE123" i="4"/>
  <c r="CF123" i="4"/>
  <c r="CG123" i="4"/>
  <c r="CH123" i="4"/>
  <c r="CI123" i="4"/>
  <c r="CJ123" i="4"/>
  <c r="CK123" i="4"/>
  <c r="CL123" i="4"/>
  <c r="CM123" i="4"/>
  <c r="CN123" i="4"/>
  <c r="CO123" i="4"/>
  <c r="CP123" i="4"/>
  <c r="CQ123" i="4"/>
  <c r="CR123" i="4"/>
  <c r="CS123" i="4"/>
  <c r="CT123" i="4"/>
  <c r="CU123" i="4"/>
  <c r="CV123" i="4"/>
  <c r="CW123" i="4"/>
  <c r="CX123" i="4"/>
  <c r="CY123" i="4"/>
  <c r="CZ123" i="4"/>
  <c r="DA123" i="4"/>
  <c r="DB123" i="4"/>
  <c r="DC123" i="4"/>
  <c r="DD123" i="4"/>
  <c r="DE123" i="4"/>
  <c r="DF123" i="4"/>
  <c r="DG123" i="4"/>
  <c r="DH123" i="4"/>
  <c r="DI123" i="4"/>
  <c r="DJ123" i="4"/>
  <c r="DK123" i="4"/>
  <c r="DL123" i="4"/>
  <c r="DM123" i="4"/>
  <c r="DN123" i="4"/>
  <c r="DO123" i="4"/>
  <c r="DP123" i="4"/>
  <c r="B124" i="4"/>
  <c r="AA153" i="2"/>
  <c r="AB152" i="2"/>
  <c r="AC152" i="2"/>
  <c r="AD152" i="2"/>
  <c r="AE152" i="2"/>
  <c r="AF152" i="2"/>
  <c r="AG152" i="2"/>
  <c r="AH152" i="2"/>
  <c r="AI152" i="2"/>
  <c r="AJ152" i="2"/>
  <c r="AK152" i="2"/>
  <c r="AL152" i="2"/>
  <c r="AN152" i="2"/>
  <c r="AB153" i="2"/>
  <c r="AC153" i="2"/>
  <c r="AD153" i="2"/>
  <c r="AE153" i="2"/>
  <c r="AF153" i="2"/>
  <c r="AG153" i="2"/>
  <c r="AH153" i="2"/>
  <c r="AI153" i="2"/>
  <c r="AJ153" i="2"/>
  <c r="AK153" i="2"/>
  <c r="AL153" i="2"/>
  <c r="AN153" i="2"/>
  <c r="AA152" i="2"/>
  <c r="N93" i="6"/>
  <c r="N110" i="6"/>
  <c r="N62" i="6"/>
  <c r="N113" i="6"/>
  <c r="N14" i="6"/>
  <c r="N53" i="6"/>
  <c r="N118" i="6"/>
  <c r="N108" i="6"/>
  <c r="N58" i="6"/>
  <c r="N81" i="6"/>
  <c r="N57" i="6"/>
  <c r="N100" i="6"/>
  <c r="N79" i="6"/>
  <c r="N107" i="6"/>
  <c r="N12" i="6"/>
  <c r="N75" i="6"/>
  <c r="N73" i="6"/>
  <c r="N61" i="6"/>
  <c r="N120" i="6"/>
  <c r="N54" i="6"/>
  <c r="N71" i="6"/>
  <c r="N4" i="6"/>
  <c r="N83" i="6"/>
  <c r="N94" i="6"/>
  <c r="N8" i="6"/>
  <c r="N68" i="6"/>
  <c r="N64" i="6"/>
  <c r="N116" i="6"/>
  <c r="N52" i="6"/>
  <c r="N15" i="6"/>
  <c r="N96" i="6"/>
  <c r="N114" i="6"/>
  <c r="N102" i="6"/>
  <c r="N112" i="6"/>
  <c r="N13" i="6"/>
  <c r="N16" i="6"/>
  <c r="N82" i="6"/>
  <c r="N80" i="6"/>
  <c r="N86" i="6"/>
  <c r="N84" i="6"/>
  <c r="N119" i="6"/>
  <c r="N76" i="6"/>
  <c r="N98" i="6"/>
  <c r="N117" i="6"/>
  <c r="N10" i="6"/>
  <c r="N72" i="6"/>
  <c r="N51" i="6"/>
  <c r="N77" i="6"/>
  <c r="N88" i="6"/>
  <c r="N43" i="6"/>
  <c r="N49" i="6"/>
  <c r="N66" i="6"/>
  <c r="N111" i="6"/>
  <c r="N85" i="6"/>
  <c r="N99" i="6"/>
  <c r="N50" i="6"/>
  <c r="N101" i="6"/>
  <c r="N18" i="6"/>
  <c r="N42" i="6"/>
  <c r="N11" i="6"/>
  <c r="N92" i="6"/>
  <c r="N115" i="6"/>
  <c r="N48" i="6"/>
  <c r="N69" i="6"/>
  <c r="N9" i="6"/>
  <c r="N56" i="6"/>
  <c r="N74" i="6"/>
  <c r="N91" i="6"/>
  <c r="N67" i="6"/>
  <c r="N89" i="6"/>
  <c r="N19" i="6"/>
  <c r="N60" i="6"/>
  <c r="N44" i="6"/>
  <c r="N63" i="6"/>
  <c r="N45" i="6"/>
  <c r="N47" i="6"/>
  <c r="N95" i="6"/>
  <c r="N97" i="6"/>
  <c r="N7" i="6"/>
  <c r="N87" i="6"/>
  <c r="N55" i="6"/>
  <c r="N78" i="6"/>
  <c r="N121" i="6"/>
  <c r="N5" i="6"/>
  <c r="N21" i="6"/>
  <c r="N109" i="6"/>
  <c r="N90" i="6"/>
  <c r="N46" i="6"/>
  <c r="N103" i="6"/>
  <c r="N106" i="6"/>
  <c r="N17" i="6"/>
  <c r="N122" i="6"/>
  <c r="N41" i="6"/>
  <c r="N65" i="6"/>
  <c r="N20" i="6"/>
  <c r="N59" i="6"/>
  <c r="N70" i="6"/>
  <c r="N104" i="6"/>
  <c r="N105" i="6"/>
  <c r="S146" i="2"/>
  <c r="S145" i="2"/>
  <c r="Q146" i="2"/>
  <c r="Q145" i="2"/>
  <c r="M146" i="2"/>
  <c r="M145" i="2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AI29" i="5"/>
  <c r="AJ29" i="5"/>
  <c r="AK29" i="5"/>
  <c r="AL29" i="5"/>
  <c r="AM29" i="5"/>
  <c r="AN29" i="5"/>
  <c r="AO29" i="5"/>
  <c r="AP29" i="5"/>
  <c r="AQ29" i="5"/>
  <c r="AR29" i="5"/>
  <c r="AS29" i="5"/>
  <c r="AT29" i="5"/>
  <c r="AU29" i="5"/>
  <c r="AV29" i="5"/>
  <c r="AW29" i="5"/>
  <c r="AX29" i="5"/>
  <c r="AY29" i="5"/>
  <c r="AZ29" i="5"/>
  <c r="BA29" i="5"/>
  <c r="BB29" i="5"/>
  <c r="BC29" i="5"/>
  <c r="BD29" i="5"/>
  <c r="BE29" i="5"/>
  <c r="BF29" i="5"/>
  <c r="BG29" i="5"/>
  <c r="BH29" i="5"/>
  <c r="BI29" i="5"/>
  <c r="BJ29" i="5"/>
  <c r="BK29" i="5"/>
  <c r="BL29" i="5"/>
  <c r="BM29" i="5"/>
  <c r="BN29" i="5"/>
  <c r="BO29" i="5"/>
  <c r="BP29" i="5"/>
  <c r="BQ29" i="5"/>
  <c r="BR29" i="5"/>
  <c r="BS29" i="5"/>
  <c r="BT29" i="5"/>
  <c r="BU29" i="5"/>
  <c r="BV29" i="5"/>
  <c r="BW29" i="5"/>
  <c r="BX29" i="5"/>
  <c r="BY29" i="5"/>
  <c r="BZ29" i="5"/>
  <c r="CA29" i="5"/>
  <c r="CB29" i="5"/>
  <c r="CC29" i="5"/>
  <c r="CD29" i="5"/>
  <c r="CE29" i="5"/>
  <c r="CF29" i="5"/>
  <c r="CG29" i="5"/>
  <c r="CH29" i="5"/>
  <c r="CI29" i="5"/>
  <c r="CJ29" i="5"/>
  <c r="CK29" i="5"/>
  <c r="CL29" i="5"/>
  <c r="CM29" i="5"/>
  <c r="CN29" i="5"/>
  <c r="CO29" i="5"/>
  <c r="CP29" i="5"/>
  <c r="CQ29" i="5"/>
  <c r="CR29" i="5"/>
  <c r="CS29" i="5"/>
  <c r="CT29" i="5"/>
  <c r="CU29" i="5"/>
  <c r="CV29" i="5"/>
  <c r="CW29" i="5"/>
  <c r="CX29" i="5"/>
  <c r="CY29" i="5"/>
  <c r="CZ29" i="5"/>
  <c r="DA29" i="5"/>
  <c r="DB29" i="5"/>
  <c r="DC29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AH30" i="5"/>
  <c r="AI30" i="5"/>
  <c r="AJ30" i="5"/>
  <c r="AK30" i="5"/>
  <c r="AL30" i="5"/>
  <c r="AM30" i="5"/>
  <c r="AN30" i="5"/>
  <c r="AO30" i="5"/>
  <c r="AP30" i="5"/>
  <c r="AQ30" i="5"/>
  <c r="AR30" i="5"/>
  <c r="AS30" i="5"/>
  <c r="AT30" i="5"/>
  <c r="AU30" i="5"/>
  <c r="AV30" i="5"/>
  <c r="AW30" i="5"/>
  <c r="AX30" i="5"/>
  <c r="AY30" i="5"/>
  <c r="AZ30" i="5"/>
  <c r="BA30" i="5"/>
  <c r="BB30" i="5"/>
  <c r="BC30" i="5"/>
  <c r="BD30" i="5"/>
  <c r="BE30" i="5"/>
  <c r="BF30" i="5"/>
  <c r="BG30" i="5"/>
  <c r="BH30" i="5"/>
  <c r="BI30" i="5"/>
  <c r="BJ30" i="5"/>
  <c r="BK30" i="5"/>
  <c r="BL30" i="5"/>
  <c r="BM30" i="5"/>
  <c r="BN30" i="5"/>
  <c r="BO30" i="5"/>
  <c r="BP30" i="5"/>
  <c r="BQ30" i="5"/>
  <c r="BR30" i="5"/>
  <c r="BS30" i="5"/>
  <c r="BT30" i="5"/>
  <c r="BU30" i="5"/>
  <c r="BV30" i="5"/>
  <c r="BW30" i="5"/>
  <c r="BX30" i="5"/>
  <c r="BY30" i="5"/>
  <c r="BZ30" i="5"/>
  <c r="CA30" i="5"/>
  <c r="CB30" i="5"/>
  <c r="CC30" i="5"/>
  <c r="CD30" i="5"/>
  <c r="CE30" i="5"/>
  <c r="CF30" i="5"/>
  <c r="CG30" i="5"/>
  <c r="CH30" i="5"/>
  <c r="CI30" i="5"/>
  <c r="CJ30" i="5"/>
  <c r="CK30" i="5"/>
  <c r="CL30" i="5"/>
  <c r="CM30" i="5"/>
  <c r="CN30" i="5"/>
  <c r="CO30" i="5"/>
  <c r="CP30" i="5"/>
  <c r="CQ30" i="5"/>
  <c r="CR30" i="5"/>
  <c r="CS30" i="5"/>
  <c r="CT30" i="5"/>
  <c r="CU30" i="5"/>
  <c r="CV30" i="5"/>
  <c r="CW30" i="5"/>
  <c r="CX30" i="5"/>
  <c r="CY30" i="5"/>
  <c r="CZ30" i="5"/>
  <c r="DA30" i="5"/>
  <c r="DB30" i="5"/>
  <c r="DC30" i="5"/>
  <c r="E30" i="5"/>
  <c r="E29" i="5"/>
  <c r="T83" i="1"/>
  <c r="T86" i="1"/>
  <c r="T89" i="1"/>
  <c r="L2" i="1"/>
  <c r="L3" i="1"/>
  <c r="L4" i="1"/>
  <c r="L5" i="1"/>
  <c r="L6" i="1"/>
  <c r="L7" i="1"/>
  <c r="L8" i="1"/>
  <c r="L9" i="1"/>
  <c r="L10" i="1"/>
  <c r="L12" i="1"/>
  <c r="L13" i="1"/>
  <c r="L14" i="1"/>
  <c r="L15" i="1"/>
  <c r="L16" i="1"/>
  <c r="L17" i="1"/>
  <c r="L18" i="1"/>
  <c r="L19" i="1"/>
  <c r="L20" i="1"/>
  <c r="L21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9" i="1"/>
  <c r="L40" i="1"/>
  <c r="L41" i="1"/>
  <c r="L80" i="1"/>
  <c r="L79" i="1"/>
  <c r="L78" i="1"/>
  <c r="L77" i="1"/>
  <c r="L76" i="1"/>
  <c r="L75" i="1"/>
  <c r="L74" i="1"/>
  <c r="L73" i="1"/>
  <c r="L72" i="1"/>
  <c r="L71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82" i="1"/>
  <c r="L81" i="1"/>
  <c r="I2" i="1"/>
  <c r="I3" i="1"/>
  <c r="I4" i="1"/>
  <c r="I5" i="1"/>
  <c r="I6" i="1"/>
  <c r="I7" i="1"/>
  <c r="I8" i="1"/>
  <c r="I9" i="1"/>
  <c r="I10" i="1"/>
  <c r="I12" i="1"/>
  <c r="I13" i="1"/>
  <c r="I14" i="1"/>
  <c r="I15" i="1"/>
  <c r="I16" i="1"/>
  <c r="I17" i="1"/>
  <c r="I18" i="1"/>
  <c r="I19" i="1"/>
  <c r="I20" i="1"/>
  <c r="I21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1" i="1"/>
  <c r="I72" i="1"/>
  <c r="I73" i="1"/>
  <c r="I74" i="1"/>
  <c r="I75" i="1"/>
  <c r="I76" i="1"/>
  <c r="I77" i="1"/>
  <c r="I78" i="1"/>
  <c r="I79" i="1"/>
  <c r="I80" i="1"/>
  <c r="I82" i="1"/>
  <c r="I81" i="1"/>
</calcChain>
</file>

<file path=xl/sharedStrings.xml><?xml version="1.0" encoding="utf-8"?>
<sst xmlns="http://schemas.openxmlformats.org/spreadsheetml/2006/main" count="5043" uniqueCount="966">
  <si>
    <t>Date</t>
  </si>
  <si>
    <t>site name</t>
  </si>
  <si>
    <t>Island</t>
  </si>
  <si>
    <t>exposure</t>
  </si>
  <si>
    <t>reef type</t>
  </si>
  <si>
    <t>reef zone</t>
  </si>
  <si>
    <t>patch reef</t>
  </si>
  <si>
    <t>lagoonal</t>
  </si>
  <si>
    <t>night dive</t>
  </si>
  <si>
    <t>fringing reef</t>
  </si>
  <si>
    <t>barrier reef</t>
  </si>
  <si>
    <t>.</t>
  </si>
  <si>
    <t># pocilloporids sampled</t>
  </si>
  <si>
    <t>depth (m)</t>
  </si>
  <si>
    <t>average temp. (ºC)</t>
  </si>
  <si>
    <t>unknown (did not dive)</t>
  </si>
  <si>
    <t>ENVIRONMENTAL PARAMETERS</t>
  </si>
  <si>
    <t>"." = missing data</t>
  </si>
  <si>
    <t>Symbiodinium</t>
  </si>
  <si>
    <t>MOLECULAR PHYSIOLOGICAL RESPONSE VARIABLES</t>
  </si>
  <si>
    <t>HOST CORAL GENE EXPRESSION</t>
  </si>
  <si>
    <t>sample number</t>
  </si>
  <si>
    <t>host</t>
  </si>
  <si>
    <t>site</t>
  </si>
  <si>
    <t>ALCC (%)</t>
  </si>
  <si>
    <t>color</t>
  </si>
  <si>
    <t>date</t>
  </si>
  <si>
    <t>time</t>
  </si>
  <si>
    <t>temperature (ºC)</t>
  </si>
  <si>
    <t>heat map score</t>
  </si>
  <si>
    <t>outlier?</t>
  </si>
  <si>
    <t xml:space="preserve">salinity </t>
  </si>
  <si>
    <t xml:space="preserve">Mahalanobis Distance </t>
  </si>
  <si>
    <t>P. acuta</t>
  </si>
  <si>
    <t>Latitude</t>
  </si>
  <si>
    <t>Longitude</t>
  </si>
  <si>
    <t>notes (1)</t>
  </si>
  <si>
    <t>notes (2)</t>
  </si>
  <si>
    <t>std. dev.</t>
  </si>
  <si>
    <t>average</t>
  </si>
  <si>
    <t>temp.</t>
  </si>
  <si>
    <t>clade C only</t>
  </si>
  <si>
    <t>pale</t>
  </si>
  <si>
    <t>max. length (cm)</t>
  </si>
  <si>
    <r>
      <rPr>
        <b/>
        <i/>
        <sz val="13"/>
        <color theme="1"/>
        <rFont val="Arial"/>
      </rPr>
      <t xml:space="preserve">SYMBIODINIUM </t>
    </r>
    <r>
      <rPr>
        <b/>
        <sz val="13"/>
        <color theme="1"/>
        <rFont val="Arial"/>
      </rPr>
      <t>GENE EXPRESSION</t>
    </r>
  </si>
  <si>
    <r>
      <t>planar surface area (cm</t>
    </r>
    <r>
      <rPr>
        <b/>
        <vertAlign val="superscript"/>
        <sz val="13"/>
        <color theme="1"/>
        <rFont val="Arial"/>
      </rPr>
      <t>2</t>
    </r>
    <r>
      <rPr>
        <b/>
        <sz val="13"/>
        <color theme="1"/>
        <rFont val="Arial"/>
      </rPr>
      <t>)</t>
    </r>
  </si>
  <si>
    <t>RNA/DNA</t>
  </si>
  <si>
    <r>
      <t>depth (m)</t>
    </r>
    <r>
      <rPr>
        <b/>
        <vertAlign val="superscript"/>
        <sz val="13"/>
        <color theme="1"/>
        <rFont val="Arial"/>
      </rPr>
      <t>a</t>
    </r>
  </si>
  <si>
    <r>
      <rPr>
        <b/>
        <i/>
        <sz val="13"/>
        <color theme="1"/>
        <rFont val="Arial"/>
      </rPr>
      <t>P. damicornis</t>
    </r>
    <r>
      <rPr>
        <b/>
        <sz val="13"/>
        <color theme="1"/>
        <rFont val="Arial"/>
      </rPr>
      <t>/</t>
    </r>
    <r>
      <rPr>
        <b/>
        <i/>
        <sz val="13"/>
        <color theme="1"/>
        <rFont val="Arial"/>
      </rPr>
      <t>P. acuta</t>
    </r>
    <r>
      <rPr>
        <b/>
        <sz val="13"/>
        <color theme="1"/>
        <rFont val="Arial"/>
      </rPr>
      <t xml:space="preserve"> present</t>
    </r>
  </si>
  <si>
    <t>colonies sampled</t>
  </si>
  <si>
    <r>
      <t xml:space="preserve">Sym </t>
    </r>
    <r>
      <rPr>
        <b/>
        <i/>
        <sz val="13"/>
        <color theme="1"/>
        <rFont val="Arial"/>
      </rPr>
      <t>rbcL</t>
    </r>
  </si>
  <si>
    <r>
      <t xml:space="preserve">Sym </t>
    </r>
    <r>
      <rPr>
        <b/>
        <i/>
        <sz val="13"/>
        <color theme="1"/>
        <rFont val="Arial"/>
      </rPr>
      <t>zifl1l</t>
    </r>
  </si>
  <si>
    <r>
      <t xml:space="preserve">Sym </t>
    </r>
    <r>
      <rPr>
        <b/>
        <i/>
        <sz val="13"/>
        <color theme="1"/>
        <rFont val="Arial"/>
      </rPr>
      <t>ubiq-lig</t>
    </r>
  </si>
  <si>
    <r>
      <t xml:space="preserve">Sym </t>
    </r>
    <r>
      <rPr>
        <b/>
        <i/>
        <sz val="13"/>
        <color theme="1"/>
        <rFont val="Arial"/>
      </rPr>
      <t>hsp90</t>
    </r>
  </si>
  <si>
    <r>
      <t xml:space="preserve">host </t>
    </r>
    <r>
      <rPr>
        <b/>
        <i/>
        <sz val="13"/>
        <color theme="1"/>
        <rFont val="Arial"/>
      </rPr>
      <t>ca</t>
    </r>
  </si>
  <si>
    <r>
      <t xml:space="preserve">host </t>
    </r>
    <r>
      <rPr>
        <b/>
        <i/>
        <sz val="13"/>
        <color theme="1"/>
        <rFont val="Arial"/>
      </rPr>
      <t>lectin</t>
    </r>
  </si>
  <si>
    <r>
      <t xml:space="preserve">host </t>
    </r>
    <r>
      <rPr>
        <b/>
        <i/>
        <sz val="13"/>
        <color theme="1"/>
        <rFont val="Arial"/>
      </rPr>
      <t>cu-zn-sod</t>
    </r>
  </si>
  <si>
    <r>
      <t>host</t>
    </r>
    <r>
      <rPr>
        <b/>
        <i/>
        <sz val="13"/>
        <color theme="1"/>
        <rFont val="Arial"/>
      </rPr>
      <t xml:space="preserve"> gfp-cp</t>
    </r>
  </si>
  <si>
    <t>Exact</t>
  </si>
  <si>
    <t>depth-</t>
  </si>
  <si>
    <t>categorical (m)</t>
  </si>
  <si>
    <t>categorical (ºC)</t>
  </si>
  <si>
    <t>categorical (%)</t>
  </si>
  <si>
    <t>ALCC-</t>
  </si>
  <si>
    <r>
      <rPr>
        <b/>
        <i/>
        <sz val="13"/>
        <color theme="1"/>
        <rFont val="Arial"/>
      </rPr>
      <t>Symbiodinium</t>
    </r>
    <r>
      <rPr>
        <b/>
        <sz val="13"/>
        <color theme="1"/>
        <rFont val="Arial"/>
      </rPr>
      <t xml:space="preserve"> genome</t>
    </r>
  </si>
  <si>
    <t>emerged/submerged</t>
  </si>
  <si>
    <t>emergent</t>
  </si>
  <si>
    <t>submerged</t>
  </si>
  <si>
    <t>protected</t>
  </si>
  <si>
    <t>total number of outliers</t>
  </si>
  <si>
    <t xml:space="preserve">variability index </t>
  </si>
  <si>
    <t>Eigenvalues</t>
  </si>
  <si>
    <t>Number</t>
  </si>
  <si>
    <t>Eigenvalue</t>
  </si>
  <si>
    <t>Percent</t>
  </si>
  <si>
    <t>Eigenvectors</t>
  </si>
  <si>
    <t>Prin1</t>
  </si>
  <si>
    <t>Prin2</t>
  </si>
  <si>
    <t>Prin3</t>
  </si>
  <si>
    <t>Prin4</t>
  </si>
  <si>
    <t>Prin5</t>
  </si>
  <si>
    <t>Prin6</t>
  </si>
  <si>
    <t>Prin7</t>
  </si>
  <si>
    <t>Prin8</t>
  </si>
  <si>
    <t>Prin9</t>
  </si>
  <si>
    <t>Prin10</t>
  </si>
  <si>
    <t>notes</t>
  </si>
  <si>
    <t>Approx. F</t>
  </si>
  <si>
    <t>NumDF</t>
  </si>
  <si>
    <t>DenDF</t>
  </si>
  <si>
    <t>Prob&gt;F</t>
  </si>
  <si>
    <t>&lt;.0001</t>
  </si>
  <si>
    <t># outliers</t>
  </si>
  <si>
    <t>Fig. 6c</t>
  </si>
  <si>
    <t>CCA of heat map score (0, 1, 2, or 3)</t>
  </si>
  <si>
    <t>total number of samples included in</t>
  </si>
  <si>
    <t>multivariate statistical analyses</t>
  </si>
  <si>
    <t>average live coral cover (%; ±std. dev.)</t>
  </si>
  <si>
    <t>max. salinity</t>
  </si>
  <si>
    <t>min. salinity</t>
  </si>
  <si>
    <t>avg. salinity</t>
  </si>
  <si>
    <t>min. temp. (ºC)</t>
  </si>
  <si>
    <t>max. temp. (ºC)</t>
  </si>
  <si>
    <t>sample #</t>
  </si>
  <si>
    <t>NCPI01</t>
  </si>
  <si>
    <t>Ile des Pins</t>
  </si>
  <si>
    <r>
      <rPr>
        <i/>
        <sz val="13"/>
        <color theme="1"/>
        <rFont val="Arial"/>
      </rPr>
      <t>P. damicorni</t>
    </r>
    <r>
      <rPr>
        <sz val="13"/>
        <color theme="1"/>
        <rFont val="Arial"/>
      </rPr>
      <t>s only</t>
    </r>
  </si>
  <si>
    <t>NCPI02</t>
  </si>
  <si>
    <t>NCPI03</t>
  </si>
  <si>
    <t>NCPI04</t>
  </si>
  <si>
    <t>forereef</t>
  </si>
  <si>
    <t>NCPI05</t>
  </si>
  <si>
    <r>
      <t>P. damicorni</t>
    </r>
    <r>
      <rPr>
        <sz val="13"/>
        <color rgb="FF000000"/>
        <rFont val="Arial"/>
      </rPr>
      <t>s only</t>
    </r>
  </si>
  <si>
    <t>#pocilloporids genotyped</t>
  </si>
  <si>
    <t>#pocilloporids analyzed</t>
  </si>
  <si>
    <t>NCPI06</t>
  </si>
  <si>
    <t>NCPI07</t>
  </si>
  <si>
    <t>NCPI08</t>
  </si>
  <si>
    <t>NCPI09</t>
  </si>
  <si>
    <t>seaward of barrier reef</t>
  </si>
  <si>
    <t>NCNE10</t>
  </si>
  <si>
    <t>Neulka</t>
  </si>
  <si>
    <t>10 (sampled each colony in light and dark)</t>
  </si>
  <si>
    <t>NCNE11</t>
  </si>
  <si>
    <t>NCPI12</t>
  </si>
  <si>
    <t>NCPI13</t>
  </si>
  <si>
    <t>NCPI14</t>
  </si>
  <si>
    <t>NCPI16</t>
  </si>
  <si>
    <t>NCPI17</t>
  </si>
  <si>
    <t>NCPI18</t>
  </si>
  <si>
    <t>NCPI19</t>
  </si>
  <si>
    <t>NCPI20</t>
  </si>
  <si>
    <t>NCPI15 (night dive 2)</t>
  </si>
  <si>
    <t>NCPIND1 (night dive 1)</t>
  </si>
  <si>
    <t>NCPIND3 (night dive 3)</t>
  </si>
  <si>
    <t>9 (sampled each colony in light and dark)</t>
  </si>
  <si>
    <t>NCPI21</t>
  </si>
  <si>
    <t>Prony Bay</t>
  </si>
  <si>
    <t>NCPB22</t>
  </si>
  <si>
    <t>NCPB23</t>
  </si>
  <si>
    <t>NCPB24</t>
  </si>
  <si>
    <t>bay</t>
  </si>
  <si>
    <r>
      <rPr>
        <i/>
        <sz val="13"/>
        <color theme="1"/>
        <rFont val="Arial"/>
      </rPr>
      <t>P. acuta</t>
    </r>
    <r>
      <rPr>
        <sz val="13"/>
        <color theme="1"/>
        <rFont val="Arial"/>
      </rPr>
      <t xml:space="preserve"> only</t>
    </r>
  </si>
  <si>
    <t>NCPE25</t>
  </si>
  <si>
    <t>NCPE26</t>
  </si>
  <si>
    <t>Pelotas Atoll</t>
  </si>
  <si>
    <t>atoll</t>
  </si>
  <si>
    <t>Cook Reef</t>
  </si>
  <si>
    <t>NCCR27</t>
  </si>
  <si>
    <t>NCCR28</t>
  </si>
  <si>
    <t>NCCR29</t>
  </si>
  <si>
    <t>NCCR30</t>
  </si>
  <si>
    <t>NCCR31</t>
  </si>
  <si>
    <t>NCCR32</t>
  </si>
  <si>
    <t>backreef</t>
  </si>
  <si>
    <t>P. damicornis only</t>
  </si>
  <si>
    <t>NCCR33</t>
  </si>
  <si>
    <t>NCCR34</t>
  </si>
  <si>
    <t>NCCR35</t>
  </si>
  <si>
    <t>channel</t>
  </si>
  <si>
    <r>
      <rPr>
        <i/>
        <sz val="13"/>
        <color theme="1"/>
        <rFont val="Arial"/>
      </rPr>
      <t xml:space="preserve">P. damicornis </t>
    </r>
    <r>
      <rPr>
        <sz val="13"/>
        <color theme="1"/>
        <rFont val="Arial"/>
      </rPr>
      <t>and</t>
    </r>
    <r>
      <rPr>
        <i/>
        <sz val="13"/>
        <color theme="1"/>
        <rFont val="Arial"/>
      </rPr>
      <t xml:space="preserve"> P. acuta</t>
    </r>
  </si>
  <si>
    <t>NCCR36</t>
  </si>
  <si>
    <t>NCCR37</t>
  </si>
  <si>
    <t>NCCR38</t>
  </si>
  <si>
    <t>NCPO39</t>
  </si>
  <si>
    <t>NCPO40</t>
  </si>
  <si>
    <t>NCPO41</t>
  </si>
  <si>
    <t>NCPU42</t>
  </si>
  <si>
    <t>NCHU43</t>
  </si>
  <si>
    <t>NCHU44</t>
  </si>
  <si>
    <t>NCHU45</t>
  </si>
  <si>
    <t>NCHU46</t>
  </si>
  <si>
    <t>NCHU47</t>
  </si>
  <si>
    <t>NCHU48</t>
  </si>
  <si>
    <t>NCHU49</t>
  </si>
  <si>
    <t>NCHU50</t>
  </si>
  <si>
    <t>NCHU51</t>
  </si>
  <si>
    <t>NCHU52</t>
  </si>
  <si>
    <t>NCHU53</t>
  </si>
  <si>
    <t>NCHU54</t>
  </si>
  <si>
    <t>NCGU55</t>
  </si>
  <si>
    <t>NCGU56</t>
  </si>
  <si>
    <t>NCHU57</t>
  </si>
  <si>
    <t>NCGU58</t>
  </si>
  <si>
    <t>NCGU59</t>
  </si>
  <si>
    <t>NCHU60</t>
  </si>
  <si>
    <t>NCSU61</t>
  </si>
  <si>
    <t>NCSU62</t>
  </si>
  <si>
    <t>NCSU63</t>
  </si>
  <si>
    <t>NCME64</t>
  </si>
  <si>
    <t>NCME65</t>
  </si>
  <si>
    <t>NCSU66</t>
  </si>
  <si>
    <t>NCSU67</t>
  </si>
  <si>
    <t>NCSU68</t>
  </si>
  <si>
    <t>NCSU69</t>
  </si>
  <si>
    <t>NCSU70</t>
  </si>
  <si>
    <t>NCSU71</t>
  </si>
  <si>
    <t>NCPO72</t>
  </si>
  <si>
    <t>NCPO73</t>
  </si>
  <si>
    <t>NCSU74</t>
  </si>
  <si>
    <t>NCPE75</t>
  </si>
  <si>
    <t>NCPE76</t>
  </si>
  <si>
    <t>Puom</t>
  </si>
  <si>
    <t>avg. temperature</t>
  </si>
  <si>
    <t>barrier</t>
  </si>
  <si>
    <t xml:space="preserve">total number of pocilloporid colonies </t>
  </si>
  <si>
    <t>genotyped</t>
  </si>
  <si>
    <t>total number of pocilloporid colonies</t>
  </si>
  <si>
    <t xml:space="preserve"> analyzed</t>
  </si>
  <si>
    <r>
      <rPr>
        <i/>
        <sz val="13"/>
        <color theme="1"/>
        <rFont val="Arial"/>
      </rPr>
      <t xml:space="preserve">P. damicornis </t>
    </r>
    <r>
      <rPr>
        <sz val="13"/>
        <color theme="1"/>
        <rFont val="Arial"/>
      </rPr>
      <t>only</t>
    </r>
  </si>
  <si>
    <t>NCSUND4 (night dive 4)</t>
  </si>
  <si>
    <t>7 (sampled each colony in light and dark)</t>
  </si>
  <si>
    <t>total number of unique colonies</t>
  </si>
  <si>
    <t>sampled</t>
  </si>
  <si>
    <t>avg. ALCC</t>
  </si>
  <si>
    <t xml:space="preserve">std. dev. </t>
  </si>
  <si>
    <t>colony</t>
  </si>
  <si>
    <t>RNA/DNA ratio</t>
  </si>
  <si>
    <t>NS</t>
  </si>
  <si>
    <t>did not test</t>
  </si>
  <si>
    <t>NS=not significant</t>
  </si>
  <si>
    <t>When differences were</t>
  </si>
  <si>
    <t xml:space="preserve">has been displayed. </t>
  </si>
  <si>
    <t>effect</t>
  </si>
  <si>
    <t>light&gt;dark</t>
  </si>
  <si>
    <r>
      <rPr>
        <i/>
        <sz val="13"/>
        <color theme="1"/>
        <rFont val="Arial"/>
      </rPr>
      <t>p</t>
    </r>
    <r>
      <rPr>
        <sz val="13"/>
        <color theme="1"/>
        <rFont val="Arial"/>
      </rPr>
      <t>&lt;0.01</t>
    </r>
  </si>
  <si>
    <r>
      <t xml:space="preserve">statistically significant, the </t>
    </r>
    <r>
      <rPr>
        <i/>
        <sz val="13"/>
        <color theme="1"/>
        <rFont val="Arial"/>
      </rPr>
      <t>p</t>
    </r>
    <r>
      <rPr>
        <sz val="13"/>
        <color theme="1"/>
        <rFont val="Arial"/>
      </rPr>
      <t>-value</t>
    </r>
  </si>
  <si>
    <t>region</t>
  </si>
  <si>
    <t>Surprise Atoll</t>
  </si>
  <si>
    <r>
      <rPr>
        <i/>
        <sz val="13"/>
        <color theme="1"/>
        <rFont val="Arial"/>
      </rPr>
      <t>p</t>
    </r>
    <r>
      <rPr>
        <sz val="13"/>
        <color theme="1"/>
        <rFont val="Arial"/>
      </rPr>
      <t>&lt;0.05</t>
    </r>
  </si>
  <si>
    <t>darkness.</t>
  </si>
  <si>
    <r>
      <t xml:space="preserve">light express 3-fold higher levels of </t>
    </r>
    <r>
      <rPr>
        <i/>
        <sz val="13"/>
        <color theme="1"/>
        <rFont val="Arial"/>
      </rPr>
      <t>gfpcp</t>
    </r>
    <r>
      <rPr>
        <sz val="13"/>
        <color theme="1"/>
        <rFont val="Arial"/>
      </rPr>
      <t xml:space="preserve"> than those sampled during </t>
    </r>
  </si>
  <si>
    <t>non-normalized (non-norm) mRNA expression data</t>
  </si>
  <si>
    <r>
      <rPr>
        <i/>
        <sz val="13"/>
        <color theme="1"/>
        <rFont val="Arial"/>
      </rPr>
      <t>p</t>
    </r>
    <r>
      <rPr>
        <sz val="13"/>
        <color theme="1"/>
        <rFont val="Arial"/>
      </rPr>
      <t>=0.05</t>
    </r>
  </si>
  <si>
    <t>light&gt;dark (2-fold)</t>
  </si>
  <si>
    <t>light&gt;dark (3-fold)</t>
  </si>
  <si>
    <t>light&gt;dark (4-fold)</t>
  </si>
  <si>
    <r>
      <t xml:space="preserve">to the mRNA pools (by dividing by the </t>
    </r>
    <r>
      <rPr>
        <i/>
        <sz val="13"/>
        <color theme="1"/>
        <rFont val="Arial"/>
      </rPr>
      <t>Symbiodinium</t>
    </r>
    <r>
      <rPr>
        <sz val="13"/>
        <color theme="1"/>
        <rFont val="Arial"/>
      </rPr>
      <t xml:space="preserve"> genome copy proportion [GCP]). </t>
    </r>
  </si>
  <si>
    <r>
      <t xml:space="preserve">light and dark after properly normalizing to account for differential </t>
    </r>
    <r>
      <rPr>
        <i/>
        <sz val="13"/>
        <color theme="1"/>
        <rFont val="Arial"/>
      </rPr>
      <t>Symbiodinium</t>
    </r>
    <r>
      <rPr>
        <sz val="13"/>
        <color theme="1"/>
        <rFont val="Arial"/>
      </rPr>
      <t xml:space="preserve"> mRNA contribution</t>
    </r>
  </si>
  <si>
    <t>Summary</t>
  </si>
  <si>
    <t>host gfpcp</t>
  </si>
  <si>
    <t>Sym ubiq-lig</t>
  </si>
  <si>
    <t>light=dark</t>
  </si>
  <si>
    <t>Sym zifl1l</t>
  </si>
  <si>
    <t>Sym GCP</t>
  </si>
  <si>
    <t>"." = no data.</t>
  </si>
  <si>
    <t>reef platform</t>
  </si>
  <si>
    <t>light&gt;dark (9-fold)</t>
  </si>
  <si>
    <r>
      <rPr>
        <i/>
        <sz val="13"/>
        <color theme="1"/>
        <rFont val="Arial"/>
      </rPr>
      <t>p</t>
    </r>
    <r>
      <rPr>
        <sz val="13"/>
        <color theme="1"/>
        <rFont val="Arial"/>
      </rPr>
      <t>&lt;0.0001</t>
    </r>
  </si>
  <si>
    <t>light&gt;dark (11-fold)</t>
  </si>
  <si>
    <t>light&gt;dark (12-fold)</t>
  </si>
  <si>
    <t>night</t>
  </si>
  <si>
    <t>night.</t>
  </si>
  <si>
    <t>mean ratio&gt;1? (Wilcoxon sign-rank test)</t>
  </si>
  <si>
    <t>mean difference&gt;0? (Wilcoxon sign-rank test)</t>
  </si>
  <si>
    <r>
      <t xml:space="preserve">matched pairs </t>
    </r>
    <r>
      <rPr>
        <i/>
        <sz val="13"/>
        <color theme="1"/>
        <rFont val="Arial"/>
      </rPr>
      <t>t</t>
    </r>
    <r>
      <rPr>
        <sz val="13"/>
        <color theme="1"/>
        <rFont val="Arial"/>
      </rPr>
      <t>-test</t>
    </r>
  </si>
  <si>
    <t>species</t>
  </si>
  <si>
    <t>P. damicornis</t>
  </si>
  <si>
    <t>host cuznsod</t>
  </si>
  <si>
    <t>normalized host coral lectin mRNA expression (see main text for details.)</t>
  </si>
  <si>
    <t>host lectin</t>
  </si>
  <si>
    <t xml:space="preserve">between day and night. </t>
  </si>
  <si>
    <t>Canonical Plot</t>
  </si>
  <si>
    <t>red icons</t>
  </si>
  <si>
    <t>black icons</t>
  </si>
  <si>
    <t>Pocillopora damicornis</t>
  </si>
  <si>
    <t>squares</t>
  </si>
  <si>
    <t>triangles</t>
  </si>
  <si>
    <t>colonies sampled between 10:00 and 14:00</t>
  </si>
  <si>
    <t>circles</t>
  </si>
  <si>
    <t>colonies sampled between 14:00 and 18:00</t>
  </si>
  <si>
    <t>colonies sampled between 6:00 and 10:00</t>
  </si>
  <si>
    <t>exes</t>
  </si>
  <si>
    <t>colonies sampled between 18:00-20:00</t>
  </si>
  <si>
    <r>
      <rPr>
        <i/>
        <sz val="13"/>
        <color rgb="FFFF0000"/>
        <rFont val="Arial"/>
      </rPr>
      <t>Pocillopora acuta</t>
    </r>
    <r>
      <rPr>
        <sz val="13"/>
        <color rgb="FFFF0000"/>
        <rFont val="Arial"/>
      </rPr>
      <t xml:space="preserve"> (sampled in day only)</t>
    </r>
  </si>
  <si>
    <t>orange circle</t>
  </si>
  <si>
    <t>green circle</t>
  </si>
  <si>
    <t>14:00-18:00 mean confidence limit ellipse</t>
  </si>
  <si>
    <t>red circle</t>
  </si>
  <si>
    <t>10:00-14:00 mean confidence limit ellipse</t>
  </si>
  <si>
    <t>blue circle</t>
  </si>
  <si>
    <t>6:00-10:00 mean confidence limit ellipse</t>
  </si>
  <si>
    <t>18:00-20:00 mean confidence limit ellipse</t>
  </si>
  <si>
    <t>NC1</t>
  </si>
  <si>
    <t>Pins</t>
  </si>
  <si>
    <t>patch</t>
  </si>
  <si>
    <t>KU881840</t>
  </si>
  <si>
    <t>NO PICTURES?</t>
  </si>
  <si>
    <t>KU881841</t>
  </si>
  <si>
    <t>NC3</t>
  </si>
  <si>
    <t>KU881842</t>
  </si>
  <si>
    <t>KU881844</t>
  </si>
  <si>
    <t>NC6</t>
  </si>
  <si>
    <t>KU881845</t>
  </si>
  <si>
    <t>NC7</t>
  </si>
  <si>
    <t>KU881846</t>
  </si>
  <si>
    <t>NC8</t>
  </si>
  <si>
    <t>KU881847</t>
  </si>
  <si>
    <t>NC9</t>
  </si>
  <si>
    <t>KU881848</t>
  </si>
  <si>
    <t>NC10</t>
  </si>
  <si>
    <t>KU881849</t>
  </si>
  <si>
    <t>NC11</t>
  </si>
  <si>
    <t>KU881850</t>
  </si>
  <si>
    <t>NC12</t>
  </si>
  <si>
    <t>KU881851</t>
  </si>
  <si>
    <t>NC13</t>
  </si>
  <si>
    <t>KU881852</t>
  </si>
  <si>
    <t>NC14</t>
  </si>
  <si>
    <t>KU881853</t>
  </si>
  <si>
    <t>NC15</t>
  </si>
  <si>
    <t>KU881854</t>
  </si>
  <si>
    <t>NC16</t>
  </si>
  <si>
    <t>KU881855</t>
  </si>
  <si>
    <t>NC17</t>
  </si>
  <si>
    <t>KU881856</t>
  </si>
  <si>
    <t>NC18</t>
  </si>
  <si>
    <t>fringing</t>
  </si>
  <si>
    <t>KU881857</t>
  </si>
  <si>
    <t>NC19</t>
  </si>
  <si>
    <t>KU881858</t>
  </si>
  <si>
    <t>NC20</t>
  </si>
  <si>
    <t>NCPI night dive 1</t>
  </si>
  <si>
    <t>KU881859</t>
  </si>
  <si>
    <t>NC21</t>
  </si>
  <si>
    <t>KU881860</t>
  </si>
  <si>
    <t>NC22</t>
  </si>
  <si>
    <t>KU881861</t>
  </si>
  <si>
    <t>NC23</t>
  </si>
  <si>
    <t>KU881862</t>
  </si>
  <si>
    <t>NC24</t>
  </si>
  <si>
    <t>KU881863</t>
  </si>
  <si>
    <t>NC25</t>
  </si>
  <si>
    <t>KU881864</t>
  </si>
  <si>
    <t>NC26</t>
  </si>
  <si>
    <t>KU881865</t>
  </si>
  <si>
    <t>NC27</t>
  </si>
  <si>
    <t>KU881866</t>
  </si>
  <si>
    <t>NC28</t>
  </si>
  <si>
    <t>KU881867</t>
  </si>
  <si>
    <t>NC29</t>
  </si>
  <si>
    <t>KU881868</t>
  </si>
  <si>
    <t>18:00-19:00</t>
  </si>
  <si>
    <t>NC21-D</t>
  </si>
  <si>
    <t>NC22-D</t>
  </si>
  <si>
    <t>NC23-D</t>
  </si>
  <si>
    <t>NC24-D</t>
  </si>
  <si>
    <t>NC25-D</t>
  </si>
  <si>
    <t>NC27-D</t>
  </si>
  <si>
    <t>NC28-D</t>
  </si>
  <si>
    <t>NC29-D</t>
  </si>
  <si>
    <t>NC30</t>
  </si>
  <si>
    <t>KU881834</t>
  </si>
  <si>
    <t>NC31</t>
  </si>
  <si>
    <t>KU881835</t>
  </si>
  <si>
    <t>NC32</t>
  </si>
  <si>
    <t>KU881836</t>
  </si>
  <si>
    <t>NC33</t>
  </si>
  <si>
    <t>NC34</t>
  </si>
  <si>
    <t>KU881837</t>
  </si>
  <si>
    <t>NC35</t>
  </si>
  <si>
    <t>KU881838</t>
  </si>
  <si>
    <t>NC36</t>
  </si>
  <si>
    <t>KU881839</t>
  </si>
  <si>
    <t>NC37</t>
  </si>
  <si>
    <t>KU881869</t>
  </si>
  <si>
    <t>NC38</t>
  </si>
  <si>
    <t>KU881870</t>
  </si>
  <si>
    <t>NC39</t>
  </si>
  <si>
    <t>KU881871</t>
  </si>
  <si>
    <t>NC40</t>
  </si>
  <si>
    <t>KU881872</t>
  </si>
  <si>
    <t>NC41</t>
  </si>
  <si>
    <t>KU881873</t>
  </si>
  <si>
    <t>NC42</t>
  </si>
  <si>
    <t>KU881874</t>
  </si>
  <si>
    <t>NC43</t>
  </si>
  <si>
    <t>KU881875</t>
  </si>
  <si>
    <t>NC44</t>
  </si>
  <si>
    <t>KU881876</t>
  </si>
  <si>
    <t>NC45</t>
  </si>
  <si>
    <t>KU881877</t>
  </si>
  <si>
    <t>NC46</t>
  </si>
  <si>
    <t>KU881878</t>
  </si>
  <si>
    <t>NC37-D</t>
  </si>
  <si>
    <t>NC38-D</t>
  </si>
  <si>
    <t>NC39-D</t>
  </si>
  <si>
    <t>NC40-D</t>
  </si>
  <si>
    <t>NC41-D</t>
  </si>
  <si>
    <t>NC42-D</t>
  </si>
  <si>
    <t>NC43-D</t>
  </si>
  <si>
    <t>NC44-D</t>
  </si>
  <si>
    <t>NC45-D</t>
  </si>
  <si>
    <t>NC46-D</t>
  </si>
  <si>
    <t>NC47</t>
  </si>
  <si>
    <t>NCPI night dive 3</t>
  </si>
  <si>
    <t>KU881879</t>
  </si>
  <si>
    <t>NC48</t>
  </si>
  <si>
    <t>KU881880</t>
  </si>
  <si>
    <t>NC49</t>
  </si>
  <si>
    <t>KU881881</t>
  </si>
  <si>
    <t>NC50</t>
  </si>
  <si>
    <t>KU881882</t>
  </si>
  <si>
    <t>NC51</t>
  </si>
  <si>
    <t>KU881883</t>
  </si>
  <si>
    <t>NC52</t>
  </si>
  <si>
    <t>KU881884</t>
  </si>
  <si>
    <t>NC53</t>
  </si>
  <si>
    <t>KU881885</t>
  </si>
  <si>
    <t>NC54</t>
  </si>
  <si>
    <t>KU881886</t>
  </si>
  <si>
    <t>NC55</t>
  </si>
  <si>
    <t>KU881887</t>
  </si>
  <si>
    <t>NC47-D</t>
  </si>
  <si>
    <t>NC48-D</t>
  </si>
  <si>
    <t>NC49-D</t>
  </si>
  <si>
    <t>NC50-D</t>
  </si>
  <si>
    <t>NC51-D</t>
  </si>
  <si>
    <t>NC52-D</t>
  </si>
  <si>
    <t>NC53-D</t>
  </si>
  <si>
    <t>NC54-D</t>
  </si>
  <si>
    <t>NC55-D</t>
  </si>
  <si>
    <t>NC56</t>
  </si>
  <si>
    <t>KU881822</t>
  </si>
  <si>
    <t>NC57</t>
  </si>
  <si>
    <t>KU881823</t>
  </si>
  <si>
    <t>NC58</t>
  </si>
  <si>
    <t>KU881803</t>
  </si>
  <si>
    <t>NC59</t>
  </si>
  <si>
    <t>KU881804</t>
  </si>
  <si>
    <t>NC60</t>
  </si>
  <si>
    <t>KU881805</t>
  </si>
  <si>
    <t>NC61</t>
  </si>
  <si>
    <t>KU881806</t>
  </si>
  <si>
    <t>NC62</t>
  </si>
  <si>
    <t>KU881807</t>
  </si>
  <si>
    <t>NC63</t>
  </si>
  <si>
    <t>KU881819</t>
  </si>
  <si>
    <t>NC64</t>
  </si>
  <si>
    <t>KU881820</t>
  </si>
  <si>
    <t>KU881821</t>
  </si>
  <si>
    <t>NC65.2</t>
  </si>
  <si>
    <t>NC66</t>
  </si>
  <si>
    <t>KU881824</t>
  </si>
  <si>
    <t>NC67</t>
  </si>
  <si>
    <t>KU881825</t>
  </si>
  <si>
    <t>NC68</t>
  </si>
  <si>
    <t>KU881826</t>
  </si>
  <si>
    <t>NC69</t>
  </si>
  <si>
    <t>KU881808</t>
  </si>
  <si>
    <t>NC70</t>
  </si>
  <si>
    <t>KU881809</t>
  </si>
  <si>
    <t>NC71</t>
  </si>
  <si>
    <t>NC72</t>
  </si>
  <si>
    <t>KU881827</t>
  </si>
  <si>
    <t>NC73</t>
  </si>
  <si>
    <t>KU881828</t>
  </si>
  <si>
    <t>KU881829</t>
  </si>
  <si>
    <t>KU881830</t>
  </si>
  <si>
    <t>KU881810</t>
  </si>
  <si>
    <t>KU881831</t>
  </si>
  <si>
    <t>KU881832</t>
  </si>
  <si>
    <t>KU881811</t>
  </si>
  <si>
    <t>KU881888</t>
  </si>
  <si>
    <t>KU881889</t>
  </si>
  <si>
    <t>KU881890</t>
  </si>
  <si>
    <t>KU881891</t>
  </si>
  <si>
    <t>KU881892</t>
  </si>
  <si>
    <t>KU881812</t>
  </si>
  <si>
    <t>NC85.2</t>
  </si>
  <si>
    <t>KU881813</t>
  </si>
  <si>
    <t>KU881833</t>
  </si>
  <si>
    <t>KU881814</t>
  </si>
  <si>
    <t>KU881815</t>
  </si>
  <si>
    <t>KU881816</t>
  </si>
  <si>
    <t>KU881817</t>
  </si>
  <si>
    <t>KU881818</t>
  </si>
  <si>
    <t>KU881893</t>
  </si>
  <si>
    <t>KU881894</t>
  </si>
  <si>
    <t>KU881895</t>
  </si>
  <si>
    <t>KU881896</t>
  </si>
  <si>
    <t>KU881897</t>
  </si>
  <si>
    <t>KU881898</t>
  </si>
  <si>
    <t>KU881899</t>
  </si>
  <si>
    <t>KU881900</t>
  </si>
  <si>
    <t>KU881901</t>
  </si>
  <si>
    <t>KU881902</t>
  </si>
  <si>
    <t>KU881903</t>
  </si>
  <si>
    <t>Site</t>
  </si>
  <si>
    <t>Exposure</t>
  </si>
  <si>
    <t>Reef zone</t>
  </si>
  <si>
    <t>Reef type</t>
  </si>
  <si>
    <t>time-categorical</t>
  </si>
  <si>
    <t>mORF sequence</t>
  </si>
  <si>
    <t>NCBI accession</t>
  </si>
  <si>
    <t>15-20</t>
  </si>
  <si>
    <t>10-15</t>
  </si>
  <si>
    <t>20-25</t>
  </si>
  <si>
    <t>25-30</t>
  </si>
  <si>
    <t>&gt;30</t>
  </si>
  <si>
    <t>5-10</t>
  </si>
  <si>
    <t>10:00-14:00</t>
  </si>
  <si>
    <t>14:00-18:00</t>
  </si>
  <si>
    <t>&lt;10:00</t>
  </si>
  <si>
    <t>not genotyped</t>
  </si>
  <si>
    <t>normal</t>
  </si>
  <si>
    <t>very pale</t>
  </si>
  <si>
    <t>bleached</t>
  </si>
  <si>
    <t>purple</t>
  </si>
  <si>
    <t>green</t>
  </si>
  <si>
    <t>assemblage</t>
  </si>
  <si>
    <t>no</t>
  </si>
  <si>
    <t>yes</t>
  </si>
  <si>
    <t>24-24.5</t>
  </si>
  <si>
    <t>24.5-25</t>
  </si>
  <si>
    <t>23.5-24</t>
  </si>
  <si>
    <t>25-25.5</t>
  </si>
  <si>
    <t>25.5-26</t>
  </si>
  <si>
    <t>&gt;26</t>
  </si>
  <si>
    <t>NC98</t>
  </si>
  <si>
    <t>NC75</t>
  </si>
  <si>
    <t>NC95</t>
  </si>
  <si>
    <t>NC102-D</t>
  </si>
  <si>
    <t>NC93</t>
  </si>
  <si>
    <t>NC4</t>
  </si>
  <si>
    <t>NC83</t>
  </si>
  <si>
    <t>NC92</t>
  </si>
  <si>
    <t>NC103-D</t>
  </si>
  <si>
    <t>NC76</t>
  </si>
  <si>
    <t>NC100-D</t>
  </si>
  <si>
    <t>NC78</t>
  </si>
  <si>
    <t>NC99-D</t>
  </si>
  <si>
    <t>NC86</t>
  </si>
  <si>
    <t>NC97</t>
  </si>
  <si>
    <t>NC103</t>
  </si>
  <si>
    <t>NC26-D</t>
  </si>
  <si>
    <t>NC80</t>
  </si>
  <si>
    <t>NC102</t>
  </si>
  <si>
    <t>NC96</t>
  </si>
  <si>
    <t>NC82</t>
  </si>
  <si>
    <t>NC74</t>
  </si>
  <si>
    <t>NC100</t>
  </si>
  <si>
    <t>NC77</t>
  </si>
  <si>
    <t>NC79</t>
  </si>
  <si>
    <t>NC104</t>
  </si>
  <si>
    <t>NC94</t>
  </si>
  <si>
    <t>NC88</t>
  </si>
  <si>
    <t>NC91</t>
  </si>
  <si>
    <t>NC104-D</t>
  </si>
  <si>
    <t>NC89</t>
  </si>
  <si>
    <t>NC90</t>
  </si>
  <si>
    <t>clades A+C</t>
  </si>
  <si>
    <t>KU881843</t>
  </si>
  <si>
    <t>NC2</t>
  </si>
  <si>
    <t>NC5</t>
  </si>
  <si>
    <t>did not extract nucleic acids or proteins</t>
  </si>
  <si>
    <t xml:space="preserve">samples highlighted in red were not analyzed for all response variables and were not considered in statistical analyses. </t>
  </si>
  <si>
    <t>samples highlighted in blue were considered to be outliers (see main text for details of outlier assignment.)</t>
  </si>
  <si>
    <t>NC20-D</t>
  </si>
  <si>
    <t>sample was not processed for additional molecular physiological response variables due to the low quality and yield of the extracted RNA</t>
  </si>
  <si>
    <t>std. dev</t>
  </si>
  <si>
    <t>collection salinity</t>
  </si>
  <si>
    <t>did not assess gene expression for this sample</t>
  </si>
  <si>
    <t>A sample was considered an outlier when its Mahalanobis distance was above the</t>
  </si>
  <si>
    <t xml:space="preserve">upper control limit of 4.2 and its heat map score was greater than or equal to 1. </t>
  </si>
  <si>
    <t>variability index</t>
  </si>
  <si>
    <t>NC85</t>
  </si>
  <si>
    <t>NC65</t>
  </si>
  <si>
    <t>sample was not processed for additional molecular physiological response variables due to the low quality and yield of the extracted DNA</t>
  </si>
  <si>
    <t>NC81</t>
  </si>
  <si>
    <t>NC84</t>
  </si>
  <si>
    <t>NC87</t>
  </si>
  <si>
    <t>NC99</t>
  </si>
  <si>
    <t>NC98-D</t>
  </si>
  <si>
    <r>
      <t xml:space="preserve">host coral green fluorescent protein-like chromoprotein </t>
    </r>
    <r>
      <rPr>
        <b/>
        <i/>
        <sz val="13"/>
        <color theme="1"/>
        <rFont val="Arial"/>
      </rPr>
      <t>(gfpcp</t>
    </r>
    <r>
      <rPr>
        <b/>
        <sz val="13"/>
        <color theme="1"/>
        <rFont val="Arial"/>
      </rPr>
      <t>) non-normalized (non-norm) mRNA expression</t>
    </r>
  </si>
  <si>
    <r>
      <t xml:space="preserve">host coral </t>
    </r>
    <r>
      <rPr>
        <b/>
        <i/>
        <sz val="13"/>
        <color theme="1"/>
        <rFont val="Arial"/>
      </rPr>
      <t>gfpcp</t>
    </r>
    <r>
      <rPr>
        <b/>
        <sz val="13"/>
        <color theme="1"/>
        <rFont val="Arial"/>
      </rPr>
      <t xml:space="preserve"> normalized to recovery of the exogenous Solaris</t>
    </r>
    <r>
      <rPr>
        <b/>
        <vertAlign val="superscript"/>
        <sz val="13"/>
        <color theme="1"/>
        <rFont val="Arial"/>
      </rPr>
      <t>TM</t>
    </r>
    <r>
      <rPr>
        <b/>
        <sz val="13"/>
        <color theme="1"/>
        <rFont val="Arial"/>
      </rPr>
      <t xml:space="preserve"> RNA spike</t>
    </r>
  </si>
  <si>
    <r>
      <t xml:space="preserve">normalized (norm) host coral </t>
    </r>
    <r>
      <rPr>
        <b/>
        <i/>
        <sz val="13"/>
        <color theme="1"/>
        <rFont val="Arial"/>
      </rPr>
      <t>gfpcp</t>
    </r>
    <r>
      <rPr>
        <b/>
        <sz val="13"/>
        <color theme="1"/>
        <rFont val="Arial"/>
      </rPr>
      <t xml:space="preserve"> (see main text for details.)</t>
    </r>
  </si>
  <si>
    <r>
      <rPr>
        <b/>
        <i/>
        <sz val="13"/>
        <color theme="1"/>
        <rFont val="Arial"/>
      </rPr>
      <t>Symbiodinium</t>
    </r>
    <r>
      <rPr>
        <b/>
        <sz val="13"/>
        <color theme="1"/>
        <rFont val="Arial"/>
      </rPr>
      <t xml:space="preserve"> (Sym) ubiquitin ligase (</t>
    </r>
    <r>
      <rPr>
        <b/>
        <i/>
        <sz val="13"/>
        <color theme="1"/>
        <rFont val="Arial"/>
      </rPr>
      <t>ubiqlig</t>
    </r>
    <r>
      <rPr>
        <b/>
        <sz val="13"/>
        <color theme="1"/>
        <rFont val="Arial"/>
      </rPr>
      <t>)</t>
    </r>
  </si>
  <si>
    <r>
      <rPr>
        <b/>
        <i/>
        <sz val="13"/>
        <color theme="1"/>
        <rFont val="Arial"/>
      </rPr>
      <t>Sym ubiqlig</t>
    </r>
    <r>
      <rPr>
        <b/>
        <sz val="13"/>
        <color theme="1"/>
        <rFont val="Arial"/>
      </rPr>
      <t xml:space="preserve"> mRNA expression normalized to recovery of the exogenous Solaris</t>
    </r>
    <r>
      <rPr>
        <b/>
        <vertAlign val="superscript"/>
        <sz val="13"/>
        <color theme="1"/>
        <rFont val="Arial"/>
      </rPr>
      <t>TM</t>
    </r>
    <r>
      <rPr>
        <b/>
        <sz val="13"/>
        <color theme="1"/>
        <rFont val="Arial"/>
      </rPr>
      <t xml:space="preserve"> RNA spike</t>
    </r>
  </si>
  <si>
    <r>
      <rPr>
        <b/>
        <i/>
        <sz val="13"/>
        <color theme="1"/>
        <rFont val="Arial"/>
      </rPr>
      <t>Symbiodinium</t>
    </r>
    <r>
      <rPr>
        <b/>
        <sz val="13"/>
        <color theme="1"/>
        <rFont val="Arial"/>
      </rPr>
      <t xml:space="preserve"> (Sym) zinc-induced facilitator-like 1-like (</t>
    </r>
    <r>
      <rPr>
        <b/>
        <i/>
        <sz val="13"/>
        <color theme="1"/>
        <rFont val="Arial"/>
      </rPr>
      <t>zifl1l</t>
    </r>
    <r>
      <rPr>
        <b/>
        <sz val="13"/>
        <color theme="1"/>
        <rFont val="Arial"/>
      </rPr>
      <t>) non-normalized (non-norm) mRNA expression</t>
    </r>
  </si>
  <si>
    <r>
      <t xml:space="preserve">normalized (norm) Sym </t>
    </r>
    <r>
      <rPr>
        <b/>
        <i/>
        <sz val="13"/>
        <color theme="1"/>
        <rFont val="Arial"/>
      </rPr>
      <t>zifl1l</t>
    </r>
    <r>
      <rPr>
        <b/>
        <sz val="13"/>
        <color theme="1"/>
        <rFont val="Arial"/>
      </rPr>
      <t xml:space="preserve"> mRNA expression (see main text for details.)</t>
    </r>
  </si>
  <si>
    <r>
      <t>host coral copper-zinc superoxide dismutase (</t>
    </r>
    <r>
      <rPr>
        <b/>
        <i/>
        <sz val="13"/>
        <color theme="1"/>
        <rFont val="Arial"/>
      </rPr>
      <t>cuznsod</t>
    </r>
    <r>
      <rPr>
        <b/>
        <sz val="13"/>
        <color theme="1"/>
        <rFont val="Arial"/>
      </rPr>
      <t>) non-normalized (non-norm) mRNA expression</t>
    </r>
  </si>
  <si>
    <r>
      <t xml:space="preserve">normalized host coral </t>
    </r>
    <r>
      <rPr>
        <b/>
        <i/>
        <sz val="13"/>
        <color theme="1"/>
        <rFont val="Arial"/>
      </rPr>
      <t>cuznsod</t>
    </r>
    <r>
      <rPr>
        <b/>
        <sz val="13"/>
        <color theme="1"/>
        <rFont val="Arial"/>
      </rPr>
      <t xml:space="preserve"> mRNA expression (see main text for details.)</t>
    </r>
  </si>
  <si>
    <r>
      <t xml:space="preserve">host coral </t>
    </r>
    <r>
      <rPr>
        <b/>
        <i/>
        <sz val="13"/>
        <color theme="1"/>
        <rFont val="Arial"/>
      </rPr>
      <t>lectin</t>
    </r>
    <r>
      <rPr>
        <b/>
        <sz val="13"/>
        <color theme="1"/>
        <rFont val="Arial"/>
      </rPr>
      <t xml:space="preserve"> non-normalized (non-norm) mRNA expression data</t>
    </r>
  </si>
  <si>
    <r>
      <rPr>
        <b/>
        <i/>
        <sz val="13"/>
        <color theme="1"/>
        <rFont val="Arial"/>
      </rPr>
      <t>Symbiodinium</t>
    </r>
    <r>
      <rPr>
        <b/>
        <sz val="13"/>
        <color theme="1"/>
        <rFont val="Arial"/>
      </rPr>
      <t xml:space="preserve"> (Sym) heat shock protein 90 (</t>
    </r>
    <r>
      <rPr>
        <b/>
        <i/>
        <sz val="13"/>
        <color theme="1"/>
        <rFont val="Arial"/>
      </rPr>
      <t>hsp90</t>
    </r>
    <r>
      <rPr>
        <b/>
        <sz val="13"/>
        <color theme="1"/>
        <rFont val="Arial"/>
      </rPr>
      <t>) non-normalized (non-norm) mRNA expression</t>
    </r>
  </si>
  <si>
    <r>
      <t xml:space="preserve">Sym </t>
    </r>
    <r>
      <rPr>
        <b/>
        <i/>
        <sz val="13"/>
        <color theme="1"/>
        <rFont val="Arial"/>
      </rPr>
      <t>hsp90</t>
    </r>
    <r>
      <rPr>
        <b/>
        <sz val="13"/>
        <color theme="1"/>
        <rFont val="Arial"/>
      </rPr>
      <t xml:space="preserve"> mRNA expression normalized to recovery of the exogenous Solaris RNA spike</t>
    </r>
  </si>
  <si>
    <r>
      <t xml:space="preserve">normalized (norm) Sym </t>
    </r>
    <r>
      <rPr>
        <b/>
        <i/>
        <sz val="13"/>
        <color theme="1"/>
        <rFont val="Arial"/>
      </rPr>
      <t>hsp90</t>
    </r>
    <r>
      <rPr>
        <b/>
        <sz val="13"/>
        <color theme="1"/>
        <rFont val="Arial"/>
      </rPr>
      <t xml:space="preserve"> mRNA expression (see main text for details.)</t>
    </r>
  </si>
  <si>
    <r>
      <t>host coral carbonic anhydrase (</t>
    </r>
    <r>
      <rPr>
        <b/>
        <i/>
        <sz val="13"/>
        <color theme="1"/>
        <rFont val="Arial"/>
      </rPr>
      <t>ca</t>
    </r>
    <r>
      <rPr>
        <b/>
        <sz val="13"/>
        <color theme="1"/>
        <rFont val="Arial"/>
      </rPr>
      <t>) non-normalized (non-norm) mRNA expression</t>
    </r>
  </si>
  <si>
    <r>
      <t xml:space="preserve">host coral </t>
    </r>
    <r>
      <rPr>
        <b/>
        <i/>
        <sz val="13"/>
        <color theme="1"/>
        <rFont val="Arial"/>
      </rPr>
      <t>ca</t>
    </r>
    <r>
      <rPr>
        <b/>
        <sz val="13"/>
        <color theme="1"/>
        <rFont val="Arial"/>
      </rPr>
      <t xml:space="preserve"> normalized to recovery of the exogenous Solaris RNA spike only</t>
    </r>
  </si>
  <si>
    <r>
      <t xml:space="preserve">normalized (norm) host coral </t>
    </r>
    <r>
      <rPr>
        <b/>
        <i/>
        <sz val="13"/>
        <color theme="1"/>
        <rFont val="Arial"/>
      </rPr>
      <t>ca</t>
    </r>
    <r>
      <rPr>
        <b/>
        <sz val="13"/>
        <color theme="1"/>
        <rFont val="Arial"/>
      </rPr>
      <t xml:space="preserve"> mRNA expression (see main text for details.)</t>
    </r>
  </si>
  <si>
    <r>
      <rPr>
        <b/>
        <i/>
        <sz val="13"/>
        <color theme="1"/>
        <rFont val="Arial"/>
      </rPr>
      <t>Symbiodinium</t>
    </r>
    <r>
      <rPr>
        <b/>
        <sz val="13"/>
        <color theme="1"/>
        <rFont val="Arial"/>
      </rPr>
      <t xml:space="preserve"> (Sym) ribulose-1,5-bisphosphate carboxylase/oxygenase </t>
    </r>
    <r>
      <rPr>
        <b/>
        <i/>
        <sz val="13"/>
        <color theme="1"/>
        <rFont val="Arial"/>
      </rPr>
      <t>(rbc</t>
    </r>
    <r>
      <rPr>
        <b/>
        <sz val="13"/>
        <color theme="1"/>
        <rFont val="Arial"/>
      </rPr>
      <t>L) non-normalized (non-norm) mRNA expression</t>
    </r>
  </si>
  <si>
    <r>
      <t xml:space="preserve">Sym </t>
    </r>
    <r>
      <rPr>
        <b/>
        <i/>
        <sz val="13"/>
        <color theme="1"/>
        <rFont val="Arial"/>
      </rPr>
      <t>rbcL</t>
    </r>
    <r>
      <rPr>
        <b/>
        <sz val="13"/>
        <color theme="1"/>
        <rFont val="Arial"/>
      </rPr>
      <t xml:space="preserve"> mRNA expression normalized to recovery to the exogenous Solaris RNA spike</t>
    </r>
  </si>
  <si>
    <r>
      <t xml:space="preserve">normalized (norm) Sym </t>
    </r>
    <r>
      <rPr>
        <b/>
        <i/>
        <sz val="13"/>
        <color theme="1"/>
        <rFont val="Arial"/>
      </rPr>
      <t>rbcL</t>
    </r>
    <r>
      <rPr>
        <b/>
        <sz val="13"/>
        <color theme="1"/>
        <rFont val="Arial"/>
      </rPr>
      <t xml:space="preserve"> mRNA expression (see main text for details.)</t>
    </r>
  </si>
  <si>
    <t>although technically an outlier, the aberrant RNA/DNA ratio was likely due to an issue with the DNA extraction.</t>
  </si>
  <si>
    <t>The heat map score was calculated by adding the response variables for</t>
  </si>
  <si>
    <t xml:space="preserve">which the z-value was above 3. </t>
  </si>
  <si>
    <t>Excluded samples</t>
  </si>
  <si>
    <t>colony 33</t>
  </si>
  <si>
    <t>colony 38</t>
  </si>
  <si>
    <t>colony 39</t>
  </si>
  <si>
    <t>colony 40</t>
  </si>
  <si>
    <t>colony 41</t>
  </si>
  <si>
    <t>colony 42</t>
  </si>
  <si>
    <t>colony 52</t>
  </si>
  <si>
    <t>colony 54-D</t>
  </si>
  <si>
    <t>colony 71</t>
  </si>
  <si>
    <t>colony 81</t>
  </si>
  <si>
    <t>colony 84</t>
  </si>
  <si>
    <t>colony 87</t>
  </si>
  <si>
    <t>colony 99</t>
  </si>
  <si>
    <t>colony 101</t>
  </si>
  <si>
    <t>colony 101-D</t>
  </si>
  <si>
    <t>colony 20-D</t>
  </si>
  <si>
    <t>colony 51</t>
  </si>
  <si>
    <t>colony 69</t>
  </si>
  <si>
    <t>reason for exclusion</t>
  </si>
  <si>
    <t>RNA was of low quality (260/280=2.7)</t>
  </si>
  <si>
    <t>RNA extraction failed</t>
  </si>
  <si>
    <r>
      <t>NC90</t>
    </r>
    <r>
      <rPr>
        <vertAlign val="superscript"/>
        <sz val="13"/>
        <color theme="1"/>
        <rFont val="Arial"/>
      </rPr>
      <t>a</t>
    </r>
  </si>
  <si>
    <t>gene expression</t>
  </si>
  <si>
    <t>data points were</t>
  </si>
  <si>
    <t>imputed with JMP</t>
  </si>
  <si>
    <r>
      <rPr>
        <vertAlign val="superscript"/>
        <sz val="13"/>
        <color theme="1"/>
        <rFont val="Arial"/>
      </rPr>
      <t>a</t>
    </r>
    <r>
      <rPr>
        <sz val="13"/>
        <color theme="1"/>
        <rFont val="Arial"/>
      </rPr>
      <t>certain missing</t>
    </r>
  </si>
  <si>
    <t>This sample was analyzed but not considered in statistical analyses since it may have been inadvertently switched with sample 101-D.</t>
  </si>
  <si>
    <t>This sample was analyzed but not considered in statistical analyses since it may have been inadvertently switched with sample 101.</t>
  </si>
  <si>
    <t>NC101</t>
  </si>
  <si>
    <t>NC101-D</t>
  </si>
  <si>
    <t>colony 98-D</t>
  </si>
  <si>
    <t>NC104D</t>
  </si>
  <si>
    <t>Gene expression was not analyzed for this sample.</t>
  </si>
  <si>
    <t>std. error</t>
  </si>
  <si>
    <t>Average live coral cover (ALCC)</t>
  </si>
  <si>
    <r>
      <t>OUTLIER ANALYSIS</t>
    </r>
    <r>
      <rPr>
        <sz val="13"/>
        <color theme="1"/>
        <rFont val="Arial"/>
      </rPr>
      <t xml:space="preserve"> (the 10 outliers have been highlighted in blue)</t>
    </r>
  </si>
  <si>
    <t>when analyzing all data (n=119 samples)</t>
  </si>
  <si>
    <t>night&gt;morning</t>
  </si>
  <si>
    <t>night&gt;all other times</t>
  </si>
  <si>
    <t>morning&gt;all other times</t>
  </si>
  <si>
    <t>confirmed</t>
  </si>
  <si>
    <t>mismatch</t>
  </si>
  <si>
    <t>copy proportion (GCP) x 100</t>
  </si>
  <si>
    <r>
      <rPr>
        <b/>
        <i/>
        <sz val="13"/>
        <color theme="1"/>
        <rFont val="Arial"/>
      </rPr>
      <t>Symbiodinium</t>
    </r>
    <r>
      <rPr>
        <b/>
        <sz val="13"/>
        <color theme="1"/>
        <rFont val="Arial"/>
      </rPr>
      <t xml:space="preserve"> genome copy proportion (GCP) x 100</t>
    </r>
  </si>
  <si>
    <t>9: #1-9</t>
  </si>
  <si>
    <t>2: #10-11</t>
  </si>
  <si>
    <t>6: #12-17</t>
  </si>
  <si>
    <t>2: #18-19</t>
  </si>
  <si>
    <t>10 for light (#20-29) and 9 for dark (#21D-29D)</t>
  </si>
  <si>
    <t>5: #30-32, 34-35</t>
  </si>
  <si>
    <t>1: #36</t>
  </si>
  <si>
    <t>Colonies #38-42 and 46D were not analyzed.</t>
  </si>
  <si>
    <t>5 for light (#37, 43-46) and 9 for dark (37D-45D)</t>
  </si>
  <si>
    <t>7 for light (#47-50, 53-55) and 8 for dark (#47D-53D, 55D)</t>
  </si>
  <si>
    <t>Colonies #51-52 and 54D were not analyzed.</t>
  </si>
  <si>
    <t>Colony #24 (sampled during the light) was an outlier. Colony #24D (the same colony sampled at night) was not.</t>
  </si>
  <si>
    <t>Colony #34 was an outlier.</t>
  </si>
  <si>
    <t>Colony #17 was an outlier.</t>
  </si>
  <si>
    <t>Colonies # 37, 44, and 46 were outliers. Colonies #37D and 44D (the same colonies sampled at night) were not.</t>
  </si>
  <si>
    <t>Colonies #48 and 53D were outliers. Colonies #48D and 53 (the same colonies sampled at night and day respectively) were not.</t>
  </si>
  <si>
    <t>3: #56-58</t>
  </si>
  <si>
    <t>Colony #58 was an outlier.</t>
  </si>
  <si>
    <t>4: #59-62</t>
  </si>
  <si>
    <t>Colony #59 was an outlier.</t>
  </si>
  <si>
    <t>3: #63-65</t>
  </si>
  <si>
    <t>3: #66-68</t>
  </si>
  <si>
    <t>Colony #69 was not analyzed.</t>
  </si>
  <si>
    <t>1: #70</t>
  </si>
  <si>
    <t>Colony #71 was not analyzed.</t>
  </si>
  <si>
    <t>2: #72-73</t>
  </si>
  <si>
    <t>2: #74-75</t>
  </si>
  <si>
    <t>2: #76-77</t>
  </si>
  <si>
    <t>1: #78</t>
  </si>
  <si>
    <t>1: #79</t>
  </si>
  <si>
    <t>1: #80</t>
  </si>
  <si>
    <t xml:space="preserve">Colony #81 was not analyzed. </t>
  </si>
  <si>
    <t>Colony #20D was not analyzed.</t>
  </si>
  <si>
    <t>2: #82-83</t>
  </si>
  <si>
    <t>1: #85</t>
  </si>
  <si>
    <t>1: #86</t>
  </si>
  <si>
    <t>2: #88-89</t>
  </si>
  <si>
    <t xml:space="preserve">Colony #87 was not analyzed. </t>
  </si>
  <si>
    <t>3: #90-92</t>
  </si>
  <si>
    <t>Colony #94 was not genotyped.</t>
  </si>
  <si>
    <t>5: 93-97</t>
  </si>
  <si>
    <t>5 for light (#98, 100, 102-104) and 5 for dark (#99-100D, 102D-104D)</t>
  </si>
  <si>
    <t>blue</t>
  </si>
  <si>
    <t>minimum</t>
  </si>
  <si>
    <t>maximum</t>
  </si>
  <si>
    <t>coefficient of variation</t>
  </si>
  <si>
    <t>avg. coefficient of variation</t>
  </si>
  <si>
    <r>
      <t xml:space="preserve">Sym </t>
    </r>
    <r>
      <rPr>
        <i/>
        <sz val="13"/>
        <color theme="1"/>
        <rFont val="Arial"/>
      </rPr>
      <t>rbcL</t>
    </r>
  </si>
  <si>
    <r>
      <t xml:space="preserve">Sym </t>
    </r>
    <r>
      <rPr>
        <i/>
        <sz val="13"/>
        <color theme="1"/>
        <rFont val="Arial"/>
      </rPr>
      <t>zifl1l</t>
    </r>
  </si>
  <si>
    <r>
      <t xml:space="preserve">Sym </t>
    </r>
    <r>
      <rPr>
        <i/>
        <sz val="13"/>
        <color theme="1"/>
        <rFont val="Arial"/>
      </rPr>
      <t>hsp90</t>
    </r>
  </si>
  <si>
    <r>
      <t xml:space="preserve">Sym </t>
    </r>
    <r>
      <rPr>
        <i/>
        <sz val="13"/>
        <color theme="1"/>
        <rFont val="Arial"/>
      </rPr>
      <t>ubiq-lig</t>
    </r>
  </si>
  <si>
    <r>
      <t xml:space="preserve">host </t>
    </r>
    <r>
      <rPr>
        <i/>
        <sz val="13"/>
        <color theme="1"/>
        <rFont val="Arial"/>
      </rPr>
      <t>ca</t>
    </r>
  </si>
  <si>
    <r>
      <t xml:space="preserve">host </t>
    </r>
    <r>
      <rPr>
        <i/>
        <sz val="13"/>
        <color theme="1"/>
        <rFont val="Arial"/>
      </rPr>
      <t>lectin</t>
    </r>
  </si>
  <si>
    <r>
      <t xml:space="preserve">host </t>
    </r>
    <r>
      <rPr>
        <i/>
        <sz val="13"/>
        <color theme="1"/>
        <rFont val="Arial"/>
      </rPr>
      <t>cuznsod</t>
    </r>
  </si>
  <si>
    <r>
      <t xml:space="preserve">host </t>
    </r>
    <r>
      <rPr>
        <i/>
        <sz val="13"/>
        <color theme="1"/>
        <rFont val="Arial"/>
      </rPr>
      <t>gfp-cp</t>
    </r>
  </si>
  <si>
    <t>CCA of molecular-scale response variables against the heat map score: 0, 1, 2, 3, or 4</t>
  </si>
  <si>
    <t>Test</t>
  </si>
  <si>
    <t>Value</t>
  </si>
  <si>
    <t>Wilks' Lambda</t>
  </si>
  <si>
    <t>Standardized scoring coefficients</t>
  </si>
  <si>
    <t>Canonical details calculated from the overall pooled within-group covariance matrix.</t>
  </si>
  <si>
    <t>Cumulative percentage</t>
  </si>
  <si>
    <t xml:space="preserve">Princial components analysis considering all 10 molecular-scale response variables and 119 of the 120 samples (excluding colony 94, which was not genotyped).  </t>
  </si>
  <si>
    <r>
      <t>Sym</t>
    </r>
    <r>
      <rPr>
        <i/>
        <sz val="13"/>
        <color theme="1"/>
        <rFont val="Arial"/>
      </rPr>
      <t xml:space="preserve"> ubiq-lig</t>
    </r>
  </si>
  <si>
    <r>
      <t>PCA with 10 molecular-scale response variables-</t>
    </r>
    <r>
      <rPr>
        <b/>
        <i/>
        <sz val="13"/>
        <color theme="1"/>
        <rFont val="Arial"/>
      </rPr>
      <t>P. damicornis</t>
    </r>
    <r>
      <rPr>
        <b/>
        <sz val="13"/>
        <color theme="1"/>
        <rFont val="Arial"/>
      </rPr>
      <t xml:space="preserve"> only (n=99)</t>
    </r>
  </si>
  <si>
    <t>Multivariate statistical analyses: (Figs. 5-6)</t>
  </si>
  <si>
    <t>Figure 5a</t>
  </si>
  <si>
    <t>Figure 5c</t>
  </si>
  <si>
    <t>Figure 5b</t>
  </si>
  <si>
    <r>
      <t>PCA with 10 molecular-scale response variables-</t>
    </r>
    <r>
      <rPr>
        <b/>
        <i/>
        <sz val="13"/>
        <color theme="1"/>
        <rFont val="Arial"/>
      </rPr>
      <t>P. acuta</t>
    </r>
    <r>
      <rPr>
        <b/>
        <sz val="13"/>
        <color theme="1"/>
        <rFont val="Arial"/>
      </rPr>
      <t xml:space="preserve"> only (n=20)</t>
    </r>
  </si>
  <si>
    <t>PCA with 10 molecular-scale response variables-both species (n=119)</t>
  </si>
  <si>
    <t>max</t>
  </si>
  <si>
    <t>global max</t>
  </si>
  <si>
    <t>Outliers have been highlighted in blue.</t>
  </si>
  <si>
    <t>min</t>
  </si>
  <si>
    <r>
      <t>NC94</t>
    </r>
    <r>
      <rPr>
        <vertAlign val="superscript"/>
        <sz val="12"/>
        <color theme="1"/>
        <rFont val="Arial"/>
      </rPr>
      <t>a</t>
    </r>
  </si>
  <si>
    <r>
      <rPr>
        <vertAlign val="superscript"/>
        <sz val="12"/>
        <color theme="1"/>
        <rFont val="Arial"/>
      </rPr>
      <t>a</t>
    </r>
    <r>
      <rPr>
        <sz val="12"/>
        <color theme="1"/>
        <rFont val="Arial"/>
      </rPr>
      <t>excluded from certain analyses since it was not genotyped.</t>
    </r>
  </si>
  <si>
    <r>
      <t xml:space="preserve">Princial components analysis considering all 10 molecular-scale response variables and the 20 </t>
    </r>
    <r>
      <rPr>
        <i/>
        <sz val="13"/>
        <color theme="1"/>
        <rFont val="Arial"/>
      </rPr>
      <t>Pocillopora acuta</t>
    </r>
    <r>
      <rPr>
        <sz val="13"/>
        <color theme="1"/>
        <rFont val="Arial"/>
      </rPr>
      <t xml:space="preserve"> samples.</t>
    </r>
  </si>
  <si>
    <r>
      <t xml:space="preserve">Princial components analysis considering all 10 molecular-scale response variables and the 99 </t>
    </r>
    <r>
      <rPr>
        <i/>
        <sz val="13"/>
        <color theme="1"/>
        <rFont val="Arial"/>
      </rPr>
      <t>Pocillopora damicornis</t>
    </r>
    <r>
      <rPr>
        <sz val="13"/>
        <color theme="1"/>
        <rFont val="Arial"/>
      </rPr>
      <t xml:space="preserve"> samples.</t>
    </r>
  </si>
  <si>
    <r>
      <t>CCA of molecular-scale response variables against outlier status: no vs. yes-</t>
    </r>
    <r>
      <rPr>
        <b/>
        <i/>
        <sz val="13"/>
        <color theme="1"/>
        <rFont val="Arial"/>
      </rPr>
      <t>P. damicornis</t>
    </r>
  </si>
  <si>
    <t>not depicted</t>
  </si>
  <si>
    <t>Exact F</t>
  </si>
  <si>
    <t>Canonical 1</t>
  </si>
  <si>
    <t>Canonical 2</t>
  </si>
  <si>
    <t>Canonical 3</t>
  </si>
  <si>
    <t>Canonical 4</t>
  </si>
  <si>
    <t>Cumulative Percentage</t>
  </si>
  <si>
    <t>Canonical correlation</t>
  </si>
  <si>
    <t>Likelihood ratio</t>
  </si>
  <si>
    <t>43±22</t>
  </si>
  <si>
    <t>26±13</t>
  </si>
  <si>
    <t>30±8.9</t>
  </si>
  <si>
    <t>23±10</t>
  </si>
  <si>
    <t>20±12</t>
  </si>
  <si>
    <t>4.3±3.1</t>
  </si>
  <si>
    <t>18±11</t>
  </si>
  <si>
    <t>24±6.6</t>
  </si>
  <si>
    <t>20±8.2</t>
  </si>
  <si>
    <t>not determined</t>
  </si>
  <si>
    <t>28±9.1</t>
  </si>
  <si>
    <t>31±22</t>
  </si>
  <si>
    <t>8.6±3.9</t>
  </si>
  <si>
    <t>9.8±9.7</t>
  </si>
  <si>
    <t>25±3.1</t>
  </si>
  <si>
    <t>17±4.7</t>
  </si>
  <si>
    <t>37±14</t>
  </si>
  <si>
    <t>41±8.9</t>
  </si>
  <si>
    <t>32±19</t>
  </si>
  <si>
    <t>21±7.1</t>
  </si>
  <si>
    <t>33±12</t>
  </si>
  <si>
    <t>59±25</t>
  </si>
  <si>
    <t>63±18</t>
  </si>
  <si>
    <t>59±11</t>
  </si>
  <si>
    <t>41±9.1</t>
  </si>
  <si>
    <t>40±7.1</t>
  </si>
  <si>
    <t>25±15</t>
  </si>
  <si>
    <t>35±15</t>
  </si>
  <si>
    <t>19±16</t>
  </si>
  <si>
    <t>27±6.8</t>
  </si>
  <si>
    <t>24±18</t>
  </si>
  <si>
    <t>30±2.4</t>
  </si>
  <si>
    <t>15±2.5</t>
  </si>
  <si>
    <t>30±9.5</t>
  </si>
  <si>
    <t>37±12</t>
  </si>
  <si>
    <t>26±5.3</t>
  </si>
  <si>
    <t>30±16</t>
  </si>
  <si>
    <t>28±18</t>
  </si>
  <si>
    <t>21±14</t>
  </si>
  <si>
    <t>32±11</t>
  </si>
  <si>
    <t>31±11</t>
  </si>
  <si>
    <t>27±9.2</t>
  </si>
  <si>
    <t>30±2.5</t>
  </si>
  <si>
    <t>32±10</t>
  </si>
  <si>
    <t>18±9.0</t>
  </si>
  <si>
    <t>23±18</t>
  </si>
  <si>
    <t>31±18</t>
  </si>
  <si>
    <t>34±9.6</t>
  </si>
  <si>
    <t>34±7.0</t>
  </si>
  <si>
    <t>32±3.3</t>
  </si>
  <si>
    <t>27±9.5</t>
  </si>
  <si>
    <t>24±5.7</t>
  </si>
  <si>
    <t>31±16</t>
  </si>
  <si>
    <t>11±5.6</t>
  </si>
  <si>
    <t>26±9.9</t>
  </si>
  <si>
    <t>12±9.4</t>
  </si>
  <si>
    <t>47±19</t>
  </si>
  <si>
    <t>27±21</t>
  </si>
  <si>
    <t>41±10</t>
  </si>
  <si>
    <t>43±6.6</t>
  </si>
  <si>
    <t>29±6.2</t>
  </si>
  <si>
    <t>28±6.8</t>
  </si>
  <si>
    <t>41±16</t>
  </si>
  <si>
    <t>35±7.4</t>
  </si>
  <si>
    <t>32±13</t>
  </si>
  <si>
    <t>20±8.8</t>
  </si>
  <si>
    <t>28±13</t>
  </si>
  <si>
    <t>39±6.6</t>
  </si>
  <si>
    <t>35±5.9</t>
  </si>
  <si>
    <t>29±17</t>
  </si>
  <si>
    <t>36±8.4</t>
  </si>
  <si>
    <t>38±9.0</t>
  </si>
  <si>
    <t>43±4.7</t>
  </si>
  <si>
    <t>55±4.6</t>
  </si>
  <si>
    <r>
      <rPr>
        <vertAlign val="superscript"/>
        <sz val="13"/>
        <color theme="1"/>
        <rFont val="Arial"/>
      </rPr>
      <t>a</t>
    </r>
    <r>
      <rPr>
        <sz val="13"/>
        <color theme="1"/>
        <rFont val="Arial"/>
      </rPr>
      <t>the depth to which the CTD fell (see "sample info" page for exact colony depths.)</t>
    </r>
  </si>
  <si>
    <t>exposed</t>
  </si>
  <si>
    <t>intermediate</t>
  </si>
  <si>
    <t>This sample was included in the "sample info" spreadsheet but was not considered in statistical analyses since it may have been inadvertently switched with sample 101-D.</t>
  </si>
  <si>
    <t>This sample was included in the "sample info" spreadsheet but was not considered in statistical analyses since it may have been inadvertently switched with sample 101.</t>
  </si>
  <si>
    <t>RNA extraction failed.</t>
  </si>
  <si>
    <t>RNA was of low quality (260/280=2.6).</t>
  </si>
  <si>
    <t>Low RNA yield.</t>
  </si>
  <si>
    <t>DNA extraction failed.</t>
  </si>
  <si>
    <t>Low DNA yield.</t>
  </si>
  <si>
    <t>Macromolecules were never extracted.</t>
  </si>
  <si>
    <r>
      <t xml:space="preserve">RNA/DNA </t>
    </r>
    <r>
      <rPr>
        <i/>
        <sz val="12"/>
        <color theme="1"/>
        <rFont val="Arial"/>
      </rPr>
      <t>z</t>
    </r>
    <r>
      <rPr>
        <sz val="12"/>
        <color theme="1"/>
        <rFont val="Arial"/>
      </rPr>
      <t>-scores</t>
    </r>
  </si>
  <si>
    <r>
      <t xml:space="preserve">Sym GCP </t>
    </r>
    <r>
      <rPr>
        <i/>
        <sz val="12"/>
        <color theme="1"/>
        <rFont val="Arial"/>
      </rPr>
      <t>z</t>
    </r>
    <r>
      <rPr>
        <sz val="12"/>
        <color theme="1"/>
        <rFont val="Arial"/>
      </rPr>
      <t>-scores</t>
    </r>
  </si>
  <si>
    <r>
      <t xml:space="preserve">Sym </t>
    </r>
    <r>
      <rPr>
        <i/>
        <sz val="12"/>
        <color theme="1"/>
        <rFont val="Arial"/>
      </rPr>
      <t>hsp90</t>
    </r>
    <r>
      <rPr>
        <sz val="12"/>
        <color theme="1"/>
        <rFont val="Arial"/>
      </rPr>
      <t xml:space="preserve"> mRNA expression </t>
    </r>
    <r>
      <rPr>
        <i/>
        <sz val="12"/>
        <color theme="1"/>
        <rFont val="Arial"/>
      </rPr>
      <t>z</t>
    </r>
    <r>
      <rPr>
        <sz val="12"/>
        <color theme="1"/>
        <rFont val="Arial"/>
      </rPr>
      <t>-scores</t>
    </r>
  </si>
  <si>
    <r>
      <t xml:space="preserve">Sym </t>
    </r>
    <r>
      <rPr>
        <i/>
        <sz val="12"/>
        <color theme="1"/>
        <rFont val="Arial"/>
      </rPr>
      <t>ubiq-lig</t>
    </r>
    <r>
      <rPr>
        <sz val="12"/>
        <color theme="1"/>
        <rFont val="Arial"/>
      </rPr>
      <t xml:space="preserve"> mRNA expression </t>
    </r>
    <r>
      <rPr>
        <i/>
        <sz val="12"/>
        <color theme="1"/>
        <rFont val="Arial"/>
      </rPr>
      <t>z</t>
    </r>
    <r>
      <rPr>
        <sz val="12"/>
        <color theme="1"/>
        <rFont val="Arial"/>
      </rPr>
      <t>-scores</t>
    </r>
  </si>
  <si>
    <r>
      <t xml:space="preserve">Sym </t>
    </r>
    <r>
      <rPr>
        <i/>
        <sz val="12"/>
        <color theme="1"/>
        <rFont val="Arial"/>
      </rPr>
      <t>zifl1l</t>
    </r>
    <r>
      <rPr>
        <sz val="12"/>
        <color theme="1"/>
        <rFont val="Arial"/>
      </rPr>
      <t xml:space="preserve"> mRNA expression </t>
    </r>
    <r>
      <rPr>
        <i/>
        <sz val="12"/>
        <color theme="1"/>
        <rFont val="Arial"/>
      </rPr>
      <t>z</t>
    </r>
    <r>
      <rPr>
        <sz val="12"/>
        <color theme="1"/>
        <rFont val="Arial"/>
      </rPr>
      <t>-scores</t>
    </r>
  </si>
  <si>
    <r>
      <t xml:space="preserve">Sym </t>
    </r>
    <r>
      <rPr>
        <i/>
        <sz val="12"/>
        <color theme="1"/>
        <rFont val="Arial"/>
      </rPr>
      <t>rbcL</t>
    </r>
    <r>
      <rPr>
        <sz val="12"/>
        <color theme="1"/>
        <rFont val="Arial"/>
      </rPr>
      <t xml:space="preserve"> mRNA expression </t>
    </r>
    <r>
      <rPr>
        <i/>
        <sz val="12"/>
        <color theme="1"/>
        <rFont val="Arial"/>
      </rPr>
      <t>z</t>
    </r>
    <r>
      <rPr>
        <sz val="12"/>
        <color theme="1"/>
        <rFont val="Arial"/>
      </rPr>
      <t>-scores</t>
    </r>
  </si>
  <si>
    <r>
      <t xml:space="preserve">host </t>
    </r>
    <r>
      <rPr>
        <i/>
        <sz val="12"/>
        <color theme="1"/>
        <rFont val="Arial"/>
      </rPr>
      <t>gfp-cp</t>
    </r>
    <r>
      <rPr>
        <sz val="12"/>
        <color theme="1"/>
        <rFont val="Arial"/>
      </rPr>
      <t xml:space="preserve"> mRNA expression</t>
    </r>
    <r>
      <rPr>
        <i/>
        <sz val="12"/>
        <color theme="1"/>
        <rFont val="Arial"/>
      </rPr>
      <t xml:space="preserve"> z</t>
    </r>
    <r>
      <rPr>
        <sz val="12"/>
        <color theme="1"/>
        <rFont val="Arial"/>
      </rPr>
      <t>-scores</t>
    </r>
  </si>
  <si>
    <r>
      <t xml:space="preserve">host </t>
    </r>
    <r>
      <rPr>
        <i/>
        <sz val="12"/>
        <color theme="1"/>
        <rFont val="Arial"/>
      </rPr>
      <t>cuznsod</t>
    </r>
    <r>
      <rPr>
        <sz val="12"/>
        <color theme="1"/>
        <rFont val="Arial"/>
      </rPr>
      <t xml:space="preserve"> mRNA expression</t>
    </r>
    <r>
      <rPr>
        <i/>
        <sz val="12"/>
        <color theme="1"/>
        <rFont val="Arial"/>
      </rPr>
      <t xml:space="preserve"> z</t>
    </r>
    <r>
      <rPr>
        <sz val="12"/>
        <color theme="1"/>
        <rFont val="Arial"/>
      </rPr>
      <t>-scores</t>
    </r>
  </si>
  <si>
    <r>
      <t xml:space="preserve">host </t>
    </r>
    <r>
      <rPr>
        <i/>
        <sz val="12"/>
        <color theme="1"/>
        <rFont val="Arial"/>
      </rPr>
      <t>lectin</t>
    </r>
    <r>
      <rPr>
        <sz val="12"/>
        <color theme="1"/>
        <rFont val="Arial"/>
      </rPr>
      <t xml:space="preserve"> mRNA expression </t>
    </r>
    <r>
      <rPr>
        <i/>
        <sz val="12"/>
        <color theme="1"/>
        <rFont val="Arial"/>
      </rPr>
      <t>z</t>
    </r>
    <r>
      <rPr>
        <sz val="12"/>
        <color theme="1"/>
        <rFont val="Arial"/>
      </rPr>
      <t>-scores</t>
    </r>
  </si>
  <si>
    <r>
      <t xml:space="preserve">host </t>
    </r>
    <r>
      <rPr>
        <i/>
        <sz val="12"/>
        <color theme="1"/>
        <rFont val="Arial"/>
      </rPr>
      <t>ca</t>
    </r>
    <r>
      <rPr>
        <sz val="12"/>
        <color theme="1"/>
        <rFont val="Arial"/>
      </rPr>
      <t xml:space="preserve"> mRNA expression </t>
    </r>
    <r>
      <rPr>
        <i/>
        <sz val="12"/>
        <color theme="1"/>
        <rFont val="Arial"/>
      </rPr>
      <t>z</t>
    </r>
    <r>
      <rPr>
        <sz val="12"/>
        <color theme="1"/>
        <rFont val="Arial"/>
      </rPr>
      <t>-score</t>
    </r>
  </si>
  <si>
    <t>outliers have been highlighted in blue</t>
  </si>
  <si>
    <t>Portail Atoll</t>
  </si>
  <si>
    <t>Huon Atoll</t>
  </si>
  <si>
    <t>Guibert Atoll</t>
  </si>
  <si>
    <t>Merite Atoll</t>
  </si>
  <si>
    <t>Colony #33 was neither genotyped nor processed for all response variables.</t>
  </si>
  <si>
    <t>polyps</t>
  </si>
  <si>
    <t>expanded?</t>
  </si>
  <si>
    <t>"."=missing data</t>
  </si>
  <si>
    <t>sample was not selected for macromolecular extractions</t>
  </si>
  <si>
    <t>30-45</t>
  </si>
  <si>
    <t>15-30</t>
  </si>
  <si>
    <t>45-60</t>
  </si>
  <si>
    <t>&gt;60</t>
  </si>
  <si>
    <t>See "environmental data"</t>
  </si>
  <si>
    <t>worksheet</t>
  </si>
  <si>
    <t>collection temperature</t>
  </si>
  <si>
    <r>
      <rPr>
        <i/>
        <sz val="12"/>
        <color theme="1"/>
        <rFont val="Arial"/>
      </rPr>
      <t>z</t>
    </r>
    <r>
      <rPr>
        <sz val="12"/>
        <color theme="1"/>
        <rFont val="Arial"/>
      </rPr>
      <t>-score: (sample value-mean value for parameter)/standard deviation of parameter</t>
    </r>
  </si>
  <si>
    <t>Sym GCP: light</t>
  </si>
  <si>
    <t>Sym GCP: dark</t>
  </si>
  <si>
    <t>Sym GCP: light/dark</t>
  </si>
  <si>
    <t>RNA/DNA: dark</t>
  </si>
  <si>
    <t>RNA/DNA: light</t>
  </si>
  <si>
    <t>RNA/DNA: light/dark</t>
  </si>
  <si>
    <t>RNA/DNA: light-dark</t>
  </si>
  <si>
    <r>
      <t xml:space="preserve">non-norm </t>
    </r>
    <r>
      <rPr>
        <i/>
        <sz val="13"/>
        <color theme="1"/>
        <rFont val="Arial"/>
      </rPr>
      <t>gfpcp:</t>
    </r>
    <r>
      <rPr>
        <sz val="13"/>
        <color theme="1"/>
        <rFont val="Arial"/>
      </rPr>
      <t xml:space="preserve"> light</t>
    </r>
  </si>
  <si>
    <r>
      <t xml:space="preserve">non-norm </t>
    </r>
    <r>
      <rPr>
        <i/>
        <sz val="13"/>
        <color theme="1"/>
        <rFont val="Arial"/>
      </rPr>
      <t>gfpcp:</t>
    </r>
    <r>
      <rPr>
        <sz val="13"/>
        <color theme="1"/>
        <rFont val="Arial"/>
      </rPr>
      <t xml:space="preserve"> dark</t>
    </r>
  </si>
  <si>
    <r>
      <t xml:space="preserve">non-norm </t>
    </r>
    <r>
      <rPr>
        <i/>
        <sz val="13"/>
        <color theme="1"/>
        <rFont val="Arial"/>
      </rPr>
      <t>gfpcp:</t>
    </r>
    <r>
      <rPr>
        <sz val="13"/>
        <color theme="1"/>
        <rFont val="Arial"/>
      </rPr>
      <t xml:space="preserve"> light-dark</t>
    </r>
  </si>
  <si>
    <r>
      <t xml:space="preserve">non-norm </t>
    </r>
    <r>
      <rPr>
        <i/>
        <sz val="13"/>
        <color theme="1"/>
        <rFont val="Arial"/>
      </rPr>
      <t>gfpcp:</t>
    </r>
    <r>
      <rPr>
        <sz val="13"/>
        <color theme="1"/>
        <rFont val="Arial"/>
      </rPr>
      <t xml:space="preserve"> light/dark</t>
    </r>
  </si>
  <si>
    <r>
      <rPr>
        <i/>
        <sz val="13"/>
        <color theme="1"/>
        <rFont val="Arial"/>
      </rPr>
      <t>gfpcp</t>
    </r>
    <r>
      <rPr>
        <sz val="13"/>
        <color theme="1"/>
        <rFont val="Arial"/>
      </rPr>
      <t>/Solaris: light</t>
    </r>
  </si>
  <si>
    <r>
      <rPr>
        <i/>
        <sz val="13"/>
        <color theme="1"/>
        <rFont val="Arial"/>
      </rPr>
      <t>gfpcp</t>
    </r>
    <r>
      <rPr>
        <sz val="13"/>
        <color theme="1"/>
        <rFont val="Arial"/>
      </rPr>
      <t>/Solaris: dark</t>
    </r>
  </si>
  <si>
    <r>
      <rPr>
        <i/>
        <sz val="13"/>
        <color theme="1"/>
        <rFont val="Arial"/>
      </rPr>
      <t>gfpcp</t>
    </r>
    <r>
      <rPr>
        <sz val="13"/>
        <color theme="1"/>
        <rFont val="Arial"/>
      </rPr>
      <t>/Solaris: light-dark</t>
    </r>
  </si>
  <si>
    <r>
      <rPr>
        <i/>
        <sz val="13"/>
        <color theme="1"/>
        <rFont val="Arial"/>
      </rPr>
      <t>gfpcp</t>
    </r>
    <r>
      <rPr>
        <sz val="13"/>
        <color theme="1"/>
        <rFont val="Arial"/>
      </rPr>
      <t>/Solaris: light/dark</t>
    </r>
  </si>
  <si>
    <r>
      <t xml:space="preserve">norm </t>
    </r>
    <r>
      <rPr>
        <i/>
        <sz val="13"/>
        <color theme="1"/>
        <rFont val="Arial"/>
      </rPr>
      <t>gfpcp:</t>
    </r>
    <r>
      <rPr>
        <sz val="13"/>
        <color theme="1"/>
        <rFont val="Arial"/>
      </rPr>
      <t xml:space="preserve"> light</t>
    </r>
  </si>
  <si>
    <r>
      <t xml:space="preserve">norm </t>
    </r>
    <r>
      <rPr>
        <i/>
        <sz val="13"/>
        <color theme="1"/>
        <rFont val="Arial"/>
      </rPr>
      <t>gfpcp:</t>
    </r>
    <r>
      <rPr>
        <sz val="13"/>
        <color theme="1"/>
        <rFont val="Arial"/>
      </rPr>
      <t xml:space="preserve"> dark</t>
    </r>
  </si>
  <si>
    <r>
      <t xml:space="preserve">norm </t>
    </r>
    <r>
      <rPr>
        <i/>
        <sz val="13"/>
        <color theme="1"/>
        <rFont val="Arial"/>
      </rPr>
      <t>gfpcp:</t>
    </r>
    <r>
      <rPr>
        <sz val="13"/>
        <color theme="1"/>
        <rFont val="Arial"/>
      </rPr>
      <t xml:space="preserve"> light-dark</t>
    </r>
  </si>
  <si>
    <r>
      <t xml:space="preserve">norm </t>
    </r>
    <r>
      <rPr>
        <i/>
        <sz val="13"/>
        <color theme="1"/>
        <rFont val="Arial"/>
      </rPr>
      <t>gfpcp:</t>
    </r>
    <r>
      <rPr>
        <sz val="13"/>
        <color theme="1"/>
        <rFont val="Arial"/>
      </rPr>
      <t xml:space="preserve"> light/dark</t>
    </r>
  </si>
  <si>
    <r>
      <rPr>
        <b/>
        <u/>
        <sz val="13"/>
        <color theme="1"/>
        <rFont val="Arial"/>
      </rPr>
      <t>Conclusion</t>
    </r>
    <r>
      <rPr>
        <sz val="13"/>
        <color theme="1"/>
        <rFont val="Arial"/>
      </rPr>
      <t>: Regardless of normalization strategy, colonies sampled in the</t>
    </r>
  </si>
  <si>
    <r>
      <t xml:space="preserve">non-norm Sym </t>
    </r>
    <r>
      <rPr>
        <i/>
        <sz val="13"/>
        <color theme="1"/>
        <rFont val="Arial"/>
      </rPr>
      <t>ubiqlig:</t>
    </r>
    <r>
      <rPr>
        <sz val="13"/>
        <color theme="1"/>
        <rFont val="Arial"/>
      </rPr>
      <t xml:space="preserve"> light</t>
    </r>
  </si>
  <si>
    <r>
      <t xml:space="preserve">non-norm Sym </t>
    </r>
    <r>
      <rPr>
        <i/>
        <sz val="13"/>
        <color theme="1"/>
        <rFont val="Arial"/>
      </rPr>
      <t>ubiqlig:</t>
    </r>
    <r>
      <rPr>
        <sz val="13"/>
        <color theme="1"/>
        <rFont val="Arial"/>
      </rPr>
      <t xml:space="preserve"> dark</t>
    </r>
  </si>
  <si>
    <r>
      <t xml:space="preserve">non-norm Sym </t>
    </r>
    <r>
      <rPr>
        <i/>
        <sz val="13"/>
        <color theme="1"/>
        <rFont val="Arial"/>
      </rPr>
      <t>ubiqlig:</t>
    </r>
    <r>
      <rPr>
        <sz val="13"/>
        <color theme="1"/>
        <rFont val="Arial"/>
      </rPr>
      <t xml:space="preserve"> light-dark</t>
    </r>
  </si>
  <si>
    <r>
      <t xml:space="preserve">non-norm Sym </t>
    </r>
    <r>
      <rPr>
        <i/>
        <sz val="13"/>
        <color theme="1"/>
        <rFont val="Arial"/>
      </rPr>
      <t>ubiqlig:</t>
    </r>
    <r>
      <rPr>
        <sz val="13"/>
        <color theme="1"/>
        <rFont val="Arial"/>
      </rPr>
      <t xml:space="preserve"> light/dark</t>
    </r>
  </si>
  <si>
    <r>
      <t xml:space="preserve">Sym </t>
    </r>
    <r>
      <rPr>
        <i/>
        <sz val="13"/>
        <color theme="1"/>
        <rFont val="Arial"/>
      </rPr>
      <t>ubiqlig</t>
    </r>
    <r>
      <rPr>
        <sz val="13"/>
        <color theme="1"/>
        <rFont val="Arial"/>
      </rPr>
      <t>/Solaris: light</t>
    </r>
  </si>
  <si>
    <r>
      <t xml:space="preserve">Sym </t>
    </r>
    <r>
      <rPr>
        <i/>
        <sz val="13"/>
        <color theme="1"/>
        <rFont val="Arial"/>
      </rPr>
      <t>ubiqlig</t>
    </r>
    <r>
      <rPr>
        <sz val="13"/>
        <color theme="1"/>
        <rFont val="Arial"/>
      </rPr>
      <t>/Solaris: dark</t>
    </r>
  </si>
  <si>
    <r>
      <t xml:space="preserve">Sym </t>
    </r>
    <r>
      <rPr>
        <i/>
        <sz val="13"/>
        <color theme="1"/>
        <rFont val="Arial"/>
      </rPr>
      <t>ubiqlig</t>
    </r>
    <r>
      <rPr>
        <sz val="13"/>
        <color theme="1"/>
        <rFont val="Arial"/>
      </rPr>
      <t>/Solaris: light-dark</t>
    </r>
  </si>
  <si>
    <r>
      <t xml:space="preserve">Sym </t>
    </r>
    <r>
      <rPr>
        <i/>
        <sz val="13"/>
        <color theme="1"/>
        <rFont val="Arial"/>
      </rPr>
      <t>ubiqlig</t>
    </r>
    <r>
      <rPr>
        <sz val="13"/>
        <color theme="1"/>
        <rFont val="Arial"/>
      </rPr>
      <t>/Solaris: light/dark</t>
    </r>
  </si>
  <si>
    <r>
      <t xml:space="preserve">normalized (norm) Sym </t>
    </r>
    <r>
      <rPr>
        <b/>
        <i/>
        <sz val="13"/>
        <color theme="1"/>
        <rFont val="Arial"/>
      </rPr>
      <t>ubiqlig</t>
    </r>
    <r>
      <rPr>
        <b/>
        <sz val="13"/>
        <color theme="1"/>
        <rFont val="Arial"/>
      </rPr>
      <t xml:space="preserve"> mRNA expression (see main text for details.)</t>
    </r>
  </si>
  <si>
    <r>
      <t xml:space="preserve">norm Sym </t>
    </r>
    <r>
      <rPr>
        <i/>
        <sz val="13"/>
        <color theme="1"/>
        <rFont val="Arial"/>
      </rPr>
      <t>ubiglig:</t>
    </r>
    <r>
      <rPr>
        <sz val="13"/>
        <color theme="1"/>
        <rFont val="Arial"/>
      </rPr>
      <t xml:space="preserve"> light</t>
    </r>
  </si>
  <si>
    <r>
      <t xml:space="preserve">norm Sym </t>
    </r>
    <r>
      <rPr>
        <i/>
        <sz val="13"/>
        <color theme="1"/>
        <rFont val="Arial"/>
      </rPr>
      <t>ubiqlig:</t>
    </r>
    <r>
      <rPr>
        <sz val="13"/>
        <color theme="1"/>
        <rFont val="Arial"/>
      </rPr>
      <t xml:space="preserve"> dark</t>
    </r>
  </si>
  <si>
    <r>
      <t xml:space="preserve">norm Sym </t>
    </r>
    <r>
      <rPr>
        <i/>
        <sz val="13"/>
        <color theme="1"/>
        <rFont val="Arial"/>
      </rPr>
      <t>ubiqlig:</t>
    </r>
    <r>
      <rPr>
        <sz val="13"/>
        <color theme="1"/>
        <rFont val="Arial"/>
      </rPr>
      <t xml:space="preserve"> light-dark</t>
    </r>
  </si>
  <si>
    <r>
      <t xml:space="preserve">norm Sym </t>
    </r>
    <r>
      <rPr>
        <i/>
        <sz val="13"/>
        <color theme="1"/>
        <rFont val="Arial"/>
      </rPr>
      <t>ubiqlig:</t>
    </r>
    <r>
      <rPr>
        <sz val="13"/>
        <color theme="1"/>
        <rFont val="Arial"/>
      </rPr>
      <t xml:space="preserve"> light/dark</t>
    </r>
  </si>
  <si>
    <r>
      <rPr>
        <b/>
        <u/>
        <sz val="13"/>
        <color theme="1"/>
        <rFont val="Arial"/>
      </rPr>
      <t>Conclusion</t>
    </r>
    <r>
      <rPr>
        <sz val="13"/>
        <color theme="1"/>
        <rFont val="Arial"/>
      </rPr>
      <t xml:space="preserve">: </t>
    </r>
    <r>
      <rPr>
        <i/>
        <sz val="13"/>
        <color theme="1"/>
        <rFont val="Arial"/>
      </rPr>
      <t>Symbiodinium</t>
    </r>
    <r>
      <rPr>
        <sz val="13"/>
        <color theme="1"/>
        <rFont val="Arial"/>
      </rPr>
      <t xml:space="preserve"> ubiquitin ligase </t>
    </r>
    <r>
      <rPr>
        <i/>
        <sz val="13"/>
        <color theme="1"/>
        <rFont val="Arial"/>
      </rPr>
      <t>(ubiqlig</t>
    </r>
    <r>
      <rPr>
        <sz val="13"/>
        <color theme="1"/>
        <rFont val="Arial"/>
      </rPr>
      <t xml:space="preserve">) mRNA expression does not differ significantly between </t>
    </r>
  </si>
  <si>
    <r>
      <t xml:space="preserve">non-norm Sym </t>
    </r>
    <r>
      <rPr>
        <i/>
        <sz val="13"/>
        <color theme="1"/>
        <rFont val="Arial"/>
      </rPr>
      <t>zifl1l:</t>
    </r>
    <r>
      <rPr>
        <sz val="13"/>
        <color theme="1"/>
        <rFont val="Arial"/>
      </rPr>
      <t xml:space="preserve"> light</t>
    </r>
  </si>
  <si>
    <r>
      <t xml:space="preserve">non-norm Sym </t>
    </r>
    <r>
      <rPr>
        <i/>
        <sz val="13"/>
        <color theme="1"/>
        <rFont val="Arial"/>
      </rPr>
      <t>zifl1l:</t>
    </r>
    <r>
      <rPr>
        <sz val="13"/>
        <color theme="1"/>
        <rFont val="Arial"/>
      </rPr>
      <t xml:space="preserve"> dark</t>
    </r>
  </si>
  <si>
    <r>
      <t xml:space="preserve">non-norm Sym </t>
    </r>
    <r>
      <rPr>
        <i/>
        <sz val="13"/>
        <color theme="1"/>
        <rFont val="Arial"/>
      </rPr>
      <t>zifl1l:</t>
    </r>
    <r>
      <rPr>
        <sz val="13"/>
        <color theme="1"/>
        <rFont val="Arial"/>
      </rPr>
      <t xml:space="preserve"> light-dark</t>
    </r>
  </si>
  <si>
    <r>
      <t xml:space="preserve">non-norm Sym </t>
    </r>
    <r>
      <rPr>
        <i/>
        <sz val="13"/>
        <color theme="1"/>
        <rFont val="Arial"/>
      </rPr>
      <t>zifl1l:</t>
    </r>
    <r>
      <rPr>
        <sz val="13"/>
        <color theme="1"/>
        <rFont val="Arial"/>
      </rPr>
      <t xml:space="preserve"> light/dark</t>
    </r>
  </si>
  <si>
    <r>
      <t xml:space="preserve">Sym </t>
    </r>
    <r>
      <rPr>
        <b/>
        <i/>
        <sz val="13"/>
        <color theme="1"/>
        <rFont val="Arial"/>
      </rPr>
      <t>zifl1l</t>
    </r>
    <r>
      <rPr>
        <b/>
        <sz val="13"/>
        <color theme="1"/>
        <rFont val="Arial"/>
      </rPr>
      <t xml:space="preserve"> mRNA expression normalized to recovery of the exogenous Solaris RNA spike only</t>
    </r>
  </si>
  <si>
    <r>
      <t xml:space="preserve">Sym </t>
    </r>
    <r>
      <rPr>
        <i/>
        <sz val="13"/>
        <color theme="1"/>
        <rFont val="Arial"/>
      </rPr>
      <t>zifl1l</t>
    </r>
    <r>
      <rPr>
        <sz val="13"/>
        <color theme="1"/>
        <rFont val="Arial"/>
      </rPr>
      <t>/Solaris: light</t>
    </r>
  </si>
  <si>
    <r>
      <t xml:space="preserve">Sym </t>
    </r>
    <r>
      <rPr>
        <i/>
        <sz val="13"/>
        <color theme="1"/>
        <rFont val="Arial"/>
      </rPr>
      <t>zifl1l</t>
    </r>
    <r>
      <rPr>
        <sz val="13"/>
        <color theme="1"/>
        <rFont val="Arial"/>
      </rPr>
      <t>/Solaris: dark</t>
    </r>
  </si>
  <si>
    <r>
      <t xml:space="preserve">Sym </t>
    </r>
    <r>
      <rPr>
        <i/>
        <sz val="13"/>
        <color theme="1"/>
        <rFont val="Arial"/>
      </rPr>
      <t>zifl1l</t>
    </r>
    <r>
      <rPr>
        <sz val="13"/>
        <color theme="1"/>
        <rFont val="Arial"/>
      </rPr>
      <t>/Solaris: light-dark</t>
    </r>
  </si>
  <si>
    <r>
      <t xml:space="preserve">Sym </t>
    </r>
    <r>
      <rPr>
        <i/>
        <sz val="13"/>
        <color theme="1"/>
        <rFont val="Arial"/>
      </rPr>
      <t>zifl1l</t>
    </r>
    <r>
      <rPr>
        <sz val="13"/>
        <color theme="1"/>
        <rFont val="Arial"/>
      </rPr>
      <t>/Solaris: light/dark</t>
    </r>
  </si>
  <si>
    <r>
      <rPr>
        <b/>
        <u/>
        <sz val="13"/>
        <color theme="1"/>
        <rFont val="Arial"/>
      </rPr>
      <t>Conclusion</t>
    </r>
    <r>
      <rPr>
        <sz val="13"/>
        <color theme="1"/>
        <rFont val="Arial"/>
      </rPr>
      <t xml:space="preserve">: </t>
    </r>
    <r>
      <rPr>
        <i/>
        <sz val="13"/>
        <color theme="1"/>
        <rFont val="Arial"/>
      </rPr>
      <t>Symbiodinium</t>
    </r>
    <r>
      <rPr>
        <sz val="13"/>
        <color theme="1"/>
        <rFont val="Arial"/>
      </rPr>
      <t xml:space="preserve"> expresses 4- to 20-fold higher levels of </t>
    </r>
    <r>
      <rPr>
        <i/>
        <sz val="13"/>
        <color theme="1"/>
        <rFont val="Arial"/>
      </rPr>
      <t>zifl1l</t>
    </r>
    <r>
      <rPr>
        <sz val="13"/>
        <color theme="1"/>
        <rFont val="Arial"/>
      </rPr>
      <t xml:space="preserve"> in the day than at </t>
    </r>
  </si>
  <si>
    <r>
      <t xml:space="preserve">norm Sym </t>
    </r>
    <r>
      <rPr>
        <i/>
        <sz val="13"/>
        <color theme="1"/>
        <rFont val="Arial"/>
      </rPr>
      <t>zifl1l:</t>
    </r>
    <r>
      <rPr>
        <sz val="13"/>
        <color theme="1"/>
        <rFont val="Arial"/>
      </rPr>
      <t xml:space="preserve"> light</t>
    </r>
  </si>
  <si>
    <r>
      <t xml:space="preserve">norm Sym </t>
    </r>
    <r>
      <rPr>
        <i/>
        <sz val="13"/>
        <color theme="1"/>
        <rFont val="Arial"/>
      </rPr>
      <t>zifl1l:</t>
    </r>
    <r>
      <rPr>
        <sz val="13"/>
        <color theme="1"/>
        <rFont val="Arial"/>
      </rPr>
      <t xml:space="preserve"> dark</t>
    </r>
  </si>
  <si>
    <r>
      <t xml:space="preserve">norm Sym </t>
    </r>
    <r>
      <rPr>
        <i/>
        <sz val="13"/>
        <color theme="1"/>
        <rFont val="Arial"/>
      </rPr>
      <t xml:space="preserve">zifl1l: </t>
    </r>
    <r>
      <rPr>
        <sz val="13"/>
        <color theme="1"/>
        <rFont val="Arial"/>
      </rPr>
      <t>light-dark</t>
    </r>
  </si>
  <si>
    <r>
      <t xml:space="preserve">norm Sym </t>
    </r>
    <r>
      <rPr>
        <i/>
        <sz val="13"/>
        <color theme="1"/>
        <rFont val="Arial"/>
      </rPr>
      <t>zifl1l:</t>
    </r>
    <r>
      <rPr>
        <sz val="13"/>
        <color theme="1"/>
        <rFont val="Arial"/>
      </rPr>
      <t xml:space="preserve"> light/dark</t>
    </r>
  </si>
  <si>
    <r>
      <t xml:space="preserve">non-norm host </t>
    </r>
    <r>
      <rPr>
        <i/>
        <sz val="13"/>
        <color theme="1"/>
        <rFont val="Arial"/>
      </rPr>
      <t>cuznsod:</t>
    </r>
    <r>
      <rPr>
        <sz val="13"/>
        <color theme="1"/>
        <rFont val="Arial"/>
      </rPr>
      <t xml:space="preserve"> light</t>
    </r>
  </si>
  <si>
    <r>
      <t xml:space="preserve">non-norm host </t>
    </r>
    <r>
      <rPr>
        <i/>
        <sz val="13"/>
        <color theme="1"/>
        <rFont val="Arial"/>
      </rPr>
      <t>cuznsod:</t>
    </r>
    <r>
      <rPr>
        <sz val="13"/>
        <color theme="1"/>
        <rFont val="Arial"/>
      </rPr>
      <t xml:space="preserve"> dark</t>
    </r>
  </si>
  <si>
    <r>
      <t xml:space="preserve">non-norm </t>
    </r>
    <r>
      <rPr>
        <i/>
        <sz val="13"/>
        <color theme="1"/>
        <rFont val="Arial"/>
      </rPr>
      <t>cuznsod:</t>
    </r>
    <r>
      <rPr>
        <sz val="13"/>
        <color theme="1"/>
        <rFont val="Arial"/>
      </rPr>
      <t xml:space="preserve"> light-dark</t>
    </r>
  </si>
  <si>
    <r>
      <t xml:space="preserve">non-norm </t>
    </r>
    <r>
      <rPr>
        <i/>
        <sz val="13"/>
        <color theme="1"/>
        <rFont val="Arial"/>
      </rPr>
      <t>cuznsod:</t>
    </r>
    <r>
      <rPr>
        <sz val="13"/>
        <color theme="1"/>
        <rFont val="Arial"/>
      </rPr>
      <t xml:space="preserve"> light/dark</t>
    </r>
  </si>
  <si>
    <r>
      <rPr>
        <i/>
        <sz val="13"/>
        <color theme="1"/>
        <rFont val="Arial"/>
      </rPr>
      <t>cuznsod</t>
    </r>
    <r>
      <rPr>
        <sz val="13"/>
        <color theme="1"/>
        <rFont val="Arial"/>
      </rPr>
      <t>/Solaris: light</t>
    </r>
  </si>
  <si>
    <r>
      <t xml:space="preserve">host coral </t>
    </r>
    <r>
      <rPr>
        <b/>
        <i/>
        <sz val="13"/>
        <color theme="1"/>
        <rFont val="Arial"/>
      </rPr>
      <t>cuznsod</t>
    </r>
    <r>
      <rPr>
        <b/>
        <sz val="13"/>
        <color theme="1"/>
        <rFont val="Arial"/>
      </rPr>
      <t xml:space="preserve"> mRNA expression normalized to recovery of the exogenous Solaris RNA spike</t>
    </r>
  </si>
  <si>
    <r>
      <rPr>
        <i/>
        <sz val="13"/>
        <color theme="1"/>
        <rFont val="Arial"/>
      </rPr>
      <t>cuznsod</t>
    </r>
    <r>
      <rPr>
        <sz val="13"/>
        <color theme="1"/>
        <rFont val="Arial"/>
      </rPr>
      <t>/Solaris: dark</t>
    </r>
  </si>
  <si>
    <r>
      <rPr>
        <i/>
        <sz val="13"/>
        <color theme="1"/>
        <rFont val="Arial"/>
      </rPr>
      <t>cuznsod</t>
    </r>
    <r>
      <rPr>
        <sz val="13"/>
        <color theme="1"/>
        <rFont val="Arial"/>
      </rPr>
      <t>/Solaris: light-dark</t>
    </r>
  </si>
  <si>
    <r>
      <rPr>
        <i/>
        <sz val="13"/>
        <color theme="1"/>
        <rFont val="Arial"/>
      </rPr>
      <t>cuznsod</t>
    </r>
    <r>
      <rPr>
        <sz val="13"/>
        <color theme="1"/>
        <rFont val="Arial"/>
      </rPr>
      <t>/Solaris: light/dark</t>
    </r>
  </si>
  <si>
    <r>
      <t xml:space="preserve">norm </t>
    </r>
    <r>
      <rPr>
        <i/>
        <sz val="13"/>
        <color theme="1"/>
        <rFont val="Arial"/>
      </rPr>
      <t>cuznsod:</t>
    </r>
    <r>
      <rPr>
        <sz val="13"/>
        <color theme="1"/>
        <rFont val="Arial"/>
      </rPr>
      <t xml:space="preserve"> light</t>
    </r>
  </si>
  <si>
    <r>
      <t xml:space="preserve">norm </t>
    </r>
    <r>
      <rPr>
        <i/>
        <sz val="13"/>
        <color theme="1"/>
        <rFont val="Arial"/>
      </rPr>
      <t>cuznsod:</t>
    </r>
    <r>
      <rPr>
        <sz val="13"/>
        <color theme="1"/>
        <rFont val="Arial"/>
      </rPr>
      <t xml:space="preserve"> dark</t>
    </r>
  </si>
  <si>
    <r>
      <t xml:space="preserve">norm </t>
    </r>
    <r>
      <rPr>
        <i/>
        <sz val="13"/>
        <color theme="1"/>
        <rFont val="Arial"/>
      </rPr>
      <t xml:space="preserve">cuznsod: </t>
    </r>
    <r>
      <rPr>
        <sz val="13"/>
        <color theme="1"/>
        <rFont val="Arial"/>
      </rPr>
      <t>light-dark</t>
    </r>
  </si>
  <si>
    <r>
      <t xml:space="preserve">norm </t>
    </r>
    <r>
      <rPr>
        <i/>
        <sz val="13"/>
        <color theme="1"/>
        <rFont val="Arial"/>
      </rPr>
      <t>cuznsod:</t>
    </r>
    <r>
      <rPr>
        <sz val="13"/>
        <color theme="1"/>
        <rFont val="Arial"/>
      </rPr>
      <t xml:space="preserve"> light/dark</t>
    </r>
  </si>
  <si>
    <r>
      <rPr>
        <b/>
        <u/>
        <sz val="13"/>
        <color theme="1"/>
        <rFont val="Arial"/>
      </rPr>
      <t>Conclusion</t>
    </r>
    <r>
      <rPr>
        <sz val="13"/>
        <color theme="1"/>
        <rFont val="Arial"/>
      </rPr>
      <t xml:space="preserve">: host corals express similar levels of </t>
    </r>
    <r>
      <rPr>
        <i/>
        <sz val="13"/>
        <color theme="1"/>
        <rFont val="Arial"/>
      </rPr>
      <t>cuznsod</t>
    </r>
    <r>
      <rPr>
        <sz val="13"/>
        <color theme="1"/>
        <rFont val="Arial"/>
      </rPr>
      <t xml:space="preserve"> during the day and night.</t>
    </r>
  </si>
  <si>
    <r>
      <t xml:space="preserve">non-norm </t>
    </r>
    <r>
      <rPr>
        <i/>
        <sz val="13"/>
        <color theme="1"/>
        <rFont val="Arial"/>
      </rPr>
      <t>lectin:</t>
    </r>
    <r>
      <rPr>
        <sz val="13"/>
        <color theme="1"/>
        <rFont val="Arial"/>
      </rPr>
      <t xml:space="preserve"> light</t>
    </r>
  </si>
  <si>
    <r>
      <t xml:space="preserve">non-norm </t>
    </r>
    <r>
      <rPr>
        <i/>
        <sz val="13"/>
        <color theme="1"/>
        <rFont val="Arial"/>
      </rPr>
      <t>lectin:</t>
    </r>
    <r>
      <rPr>
        <sz val="13"/>
        <color theme="1"/>
        <rFont val="Arial"/>
      </rPr>
      <t xml:space="preserve"> dark</t>
    </r>
  </si>
  <si>
    <r>
      <t xml:space="preserve">non-norm </t>
    </r>
    <r>
      <rPr>
        <i/>
        <sz val="13"/>
        <color theme="1"/>
        <rFont val="Arial"/>
      </rPr>
      <t>lectin:</t>
    </r>
    <r>
      <rPr>
        <sz val="13"/>
        <color theme="1"/>
        <rFont val="Arial"/>
      </rPr>
      <t xml:space="preserve"> light-dark</t>
    </r>
  </si>
  <si>
    <r>
      <t xml:space="preserve">non-norm </t>
    </r>
    <r>
      <rPr>
        <i/>
        <sz val="13"/>
        <color theme="1"/>
        <rFont val="Arial"/>
      </rPr>
      <t>lectin:</t>
    </r>
    <r>
      <rPr>
        <sz val="13"/>
        <color theme="1"/>
        <rFont val="Arial"/>
      </rPr>
      <t xml:space="preserve"> light/dark</t>
    </r>
  </si>
  <si>
    <r>
      <t xml:space="preserve">host coral </t>
    </r>
    <r>
      <rPr>
        <b/>
        <i/>
        <sz val="13"/>
        <color theme="1"/>
        <rFont val="Arial"/>
      </rPr>
      <t>lectin</t>
    </r>
    <r>
      <rPr>
        <b/>
        <sz val="13"/>
        <color theme="1"/>
        <rFont val="Arial"/>
      </rPr>
      <t xml:space="preserve"> mRNA expression normalized to recovery of the exogenous Solaris RNA spike</t>
    </r>
  </si>
  <si>
    <r>
      <rPr>
        <i/>
        <sz val="13"/>
        <color theme="1"/>
        <rFont val="Arial"/>
      </rPr>
      <t>lectin</t>
    </r>
    <r>
      <rPr>
        <sz val="13"/>
        <color theme="1"/>
        <rFont val="Arial"/>
      </rPr>
      <t>/Solaris: light</t>
    </r>
  </si>
  <si>
    <r>
      <rPr>
        <i/>
        <sz val="13"/>
        <color theme="1"/>
        <rFont val="Arial"/>
      </rPr>
      <t>lectin</t>
    </r>
    <r>
      <rPr>
        <sz val="13"/>
        <color theme="1"/>
        <rFont val="Arial"/>
      </rPr>
      <t>/Solaris: dark</t>
    </r>
  </si>
  <si>
    <r>
      <rPr>
        <i/>
        <sz val="13"/>
        <color theme="1"/>
        <rFont val="Arial"/>
      </rPr>
      <t>lectin</t>
    </r>
    <r>
      <rPr>
        <sz val="13"/>
        <color theme="1"/>
        <rFont val="Arial"/>
      </rPr>
      <t>/Solaris: light-dark</t>
    </r>
  </si>
  <si>
    <r>
      <rPr>
        <i/>
        <sz val="13"/>
        <color theme="1"/>
        <rFont val="Arial"/>
      </rPr>
      <t>lectin</t>
    </r>
    <r>
      <rPr>
        <sz val="13"/>
        <color theme="1"/>
        <rFont val="Arial"/>
      </rPr>
      <t>/Solaris: light/dark</t>
    </r>
  </si>
  <si>
    <r>
      <rPr>
        <b/>
        <u/>
        <sz val="13"/>
        <color theme="1"/>
        <rFont val="Arial"/>
      </rPr>
      <t>Conclusion</t>
    </r>
    <r>
      <rPr>
        <sz val="13"/>
        <color theme="1"/>
        <rFont val="Arial"/>
      </rPr>
      <t xml:space="preserve">: host corals express similar levels of the </t>
    </r>
    <r>
      <rPr>
        <i/>
        <sz val="13"/>
        <color theme="1"/>
        <rFont val="Arial"/>
      </rPr>
      <t>lectin</t>
    </r>
    <r>
      <rPr>
        <sz val="13"/>
        <color theme="1"/>
        <rFont val="Arial"/>
      </rPr>
      <t xml:space="preserve"> mRNA during the day and night.</t>
    </r>
  </si>
  <si>
    <r>
      <t xml:space="preserve">norm </t>
    </r>
    <r>
      <rPr>
        <i/>
        <sz val="13"/>
        <color theme="1"/>
        <rFont val="Arial"/>
      </rPr>
      <t>lectin:</t>
    </r>
    <r>
      <rPr>
        <sz val="13"/>
        <color theme="1"/>
        <rFont val="Arial"/>
      </rPr>
      <t xml:space="preserve"> light</t>
    </r>
  </si>
  <si>
    <r>
      <t xml:space="preserve">norm </t>
    </r>
    <r>
      <rPr>
        <i/>
        <sz val="13"/>
        <color theme="1"/>
        <rFont val="Arial"/>
      </rPr>
      <t>lectin:</t>
    </r>
    <r>
      <rPr>
        <sz val="13"/>
        <color theme="1"/>
        <rFont val="Arial"/>
      </rPr>
      <t xml:space="preserve"> dark</t>
    </r>
  </si>
  <si>
    <r>
      <t xml:space="preserve">norm </t>
    </r>
    <r>
      <rPr>
        <i/>
        <sz val="13"/>
        <color theme="1"/>
        <rFont val="Arial"/>
      </rPr>
      <t>lectin:</t>
    </r>
    <r>
      <rPr>
        <sz val="13"/>
        <color theme="1"/>
        <rFont val="Arial"/>
      </rPr>
      <t xml:space="preserve"> light-dark</t>
    </r>
  </si>
  <si>
    <r>
      <t xml:space="preserve">norm </t>
    </r>
    <r>
      <rPr>
        <i/>
        <sz val="13"/>
        <color theme="1"/>
        <rFont val="Arial"/>
      </rPr>
      <t>lectin:</t>
    </r>
    <r>
      <rPr>
        <sz val="13"/>
        <color theme="1"/>
        <rFont val="Arial"/>
      </rPr>
      <t xml:space="preserve"> light/dark</t>
    </r>
  </si>
  <si>
    <r>
      <t xml:space="preserve">non-norm Sym </t>
    </r>
    <r>
      <rPr>
        <i/>
        <sz val="13"/>
        <color theme="1"/>
        <rFont val="Arial"/>
      </rPr>
      <t>hsp90:</t>
    </r>
    <r>
      <rPr>
        <sz val="13"/>
        <color theme="1"/>
        <rFont val="Arial"/>
      </rPr>
      <t xml:space="preserve"> light</t>
    </r>
  </si>
  <si>
    <r>
      <t xml:space="preserve">non-norm Sym </t>
    </r>
    <r>
      <rPr>
        <i/>
        <sz val="13"/>
        <color theme="1"/>
        <rFont val="Arial"/>
      </rPr>
      <t>hsp90:</t>
    </r>
    <r>
      <rPr>
        <sz val="13"/>
        <color theme="1"/>
        <rFont val="Arial"/>
      </rPr>
      <t xml:space="preserve"> dark</t>
    </r>
  </si>
  <si>
    <r>
      <t xml:space="preserve">non-norm Sym </t>
    </r>
    <r>
      <rPr>
        <i/>
        <sz val="13"/>
        <color theme="1"/>
        <rFont val="Arial"/>
      </rPr>
      <t>hsp90:</t>
    </r>
    <r>
      <rPr>
        <sz val="13"/>
        <color theme="1"/>
        <rFont val="Arial"/>
      </rPr>
      <t xml:space="preserve"> light-dark</t>
    </r>
  </si>
  <si>
    <r>
      <t xml:space="preserve">non-norm Sym </t>
    </r>
    <r>
      <rPr>
        <i/>
        <sz val="13"/>
        <color theme="1"/>
        <rFont val="Arial"/>
      </rPr>
      <t>hsp90:</t>
    </r>
    <r>
      <rPr>
        <sz val="13"/>
        <color theme="1"/>
        <rFont val="Arial"/>
      </rPr>
      <t xml:space="preserve"> light/dark</t>
    </r>
  </si>
  <si>
    <r>
      <t xml:space="preserve">Sym </t>
    </r>
    <r>
      <rPr>
        <i/>
        <sz val="13"/>
        <color theme="1"/>
        <rFont val="Arial"/>
      </rPr>
      <t>hsp90</t>
    </r>
    <r>
      <rPr>
        <sz val="13"/>
        <color theme="1"/>
        <rFont val="Arial"/>
      </rPr>
      <t>/Solaris: light</t>
    </r>
  </si>
  <si>
    <r>
      <t xml:space="preserve">Sym </t>
    </r>
    <r>
      <rPr>
        <i/>
        <sz val="13"/>
        <color theme="1"/>
        <rFont val="Arial"/>
      </rPr>
      <t>hsp90</t>
    </r>
    <r>
      <rPr>
        <sz val="13"/>
        <color theme="1"/>
        <rFont val="Arial"/>
      </rPr>
      <t>/Solaris: dark</t>
    </r>
  </si>
  <si>
    <r>
      <t>Sym</t>
    </r>
    <r>
      <rPr>
        <i/>
        <sz val="13"/>
        <color theme="1"/>
        <rFont val="Arial"/>
      </rPr>
      <t xml:space="preserve"> hsp90</t>
    </r>
    <r>
      <rPr>
        <sz val="13"/>
        <color theme="1"/>
        <rFont val="Arial"/>
      </rPr>
      <t>/Solaris: light-dark</t>
    </r>
  </si>
  <si>
    <r>
      <t xml:space="preserve">Sym </t>
    </r>
    <r>
      <rPr>
        <i/>
        <sz val="13"/>
        <color theme="1"/>
        <rFont val="Arial"/>
      </rPr>
      <t>hsp90</t>
    </r>
    <r>
      <rPr>
        <sz val="13"/>
        <color theme="1"/>
        <rFont val="Arial"/>
      </rPr>
      <t>/Solaris: light/dark</t>
    </r>
  </si>
  <si>
    <r>
      <t xml:space="preserve">norm Sym </t>
    </r>
    <r>
      <rPr>
        <i/>
        <sz val="13"/>
        <color theme="1"/>
        <rFont val="Arial"/>
      </rPr>
      <t>hsp90:</t>
    </r>
    <r>
      <rPr>
        <sz val="13"/>
        <color theme="1"/>
        <rFont val="Arial"/>
      </rPr>
      <t xml:space="preserve"> light</t>
    </r>
  </si>
  <si>
    <r>
      <t xml:space="preserve">norm Sym </t>
    </r>
    <r>
      <rPr>
        <i/>
        <sz val="13"/>
        <color theme="1"/>
        <rFont val="Arial"/>
      </rPr>
      <t>hsp90:</t>
    </r>
    <r>
      <rPr>
        <sz val="13"/>
        <color theme="1"/>
        <rFont val="Arial"/>
      </rPr>
      <t xml:space="preserve"> dark</t>
    </r>
  </si>
  <si>
    <r>
      <t xml:space="preserve">norm Sym </t>
    </r>
    <r>
      <rPr>
        <i/>
        <sz val="13"/>
        <color theme="1"/>
        <rFont val="Arial"/>
      </rPr>
      <t>hsp90:</t>
    </r>
    <r>
      <rPr>
        <sz val="13"/>
        <color theme="1"/>
        <rFont val="Arial"/>
      </rPr>
      <t xml:space="preserve"> light-dark</t>
    </r>
  </si>
  <si>
    <r>
      <t xml:space="preserve">norm Sym </t>
    </r>
    <r>
      <rPr>
        <i/>
        <sz val="13"/>
        <color theme="1"/>
        <rFont val="Arial"/>
      </rPr>
      <t>hsp90:</t>
    </r>
    <r>
      <rPr>
        <sz val="13"/>
        <color theme="1"/>
        <rFont val="Arial"/>
      </rPr>
      <t xml:space="preserve"> light/dark</t>
    </r>
  </si>
  <si>
    <r>
      <rPr>
        <b/>
        <u/>
        <sz val="13"/>
        <color theme="1"/>
        <rFont val="Arial"/>
      </rPr>
      <t>Conclusion</t>
    </r>
    <r>
      <rPr>
        <sz val="13"/>
        <color theme="1"/>
        <rFont val="Arial"/>
      </rPr>
      <t xml:space="preserve">: </t>
    </r>
    <r>
      <rPr>
        <i/>
        <sz val="13"/>
        <color theme="1"/>
        <rFont val="Arial"/>
      </rPr>
      <t>Symbiodinium</t>
    </r>
    <r>
      <rPr>
        <sz val="13"/>
        <color theme="1"/>
        <rFont val="Arial"/>
      </rPr>
      <t xml:space="preserve"> express similar levels of the </t>
    </r>
    <r>
      <rPr>
        <i/>
        <sz val="13"/>
        <color theme="1"/>
        <rFont val="Arial"/>
      </rPr>
      <t>hsp90</t>
    </r>
    <r>
      <rPr>
        <sz val="13"/>
        <color theme="1"/>
        <rFont val="Arial"/>
      </rPr>
      <t xml:space="preserve"> mRNA during the day and night.</t>
    </r>
  </si>
  <si>
    <r>
      <t xml:space="preserve">non-norm host </t>
    </r>
    <r>
      <rPr>
        <i/>
        <sz val="13"/>
        <color theme="1"/>
        <rFont val="Arial"/>
      </rPr>
      <t>ca:</t>
    </r>
    <r>
      <rPr>
        <sz val="13"/>
        <color theme="1"/>
        <rFont val="Arial"/>
      </rPr>
      <t xml:space="preserve"> light</t>
    </r>
  </si>
  <si>
    <r>
      <t xml:space="preserve">non-norm host </t>
    </r>
    <r>
      <rPr>
        <i/>
        <sz val="13"/>
        <color theme="1"/>
        <rFont val="Arial"/>
      </rPr>
      <t>ca:</t>
    </r>
    <r>
      <rPr>
        <sz val="13"/>
        <color theme="1"/>
        <rFont val="Arial"/>
      </rPr>
      <t xml:space="preserve"> dark</t>
    </r>
  </si>
  <si>
    <r>
      <t xml:space="preserve">non-norm host </t>
    </r>
    <r>
      <rPr>
        <i/>
        <sz val="13"/>
        <color theme="1"/>
        <rFont val="Arial"/>
      </rPr>
      <t>ca:</t>
    </r>
    <r>
      <rPr>
        <sz val="13"/>
        <color theme="1"/>
        <rFont val="Arial"/>
      </rPr>
      <t xml:space="preserve"> light-dark</t>
    </r>
  </si>
  <si>
    <r>
      <t xml:space="preserve">non-norm host </t>
    </r>
    <r>
      <rPr>
        <i/>
        <sz val="13"/>
        <color theme="1"/>
        <rFont val="Arial"/>
      </rPr>
      <t>ca:</t>
    </r>
    <r>
      <rPr>
        <sz val="13"/>
        <color theme="1"/>
        <rFont val="Arial"/>
      </rPr>
      <t xml:space="preserve"> light/dark</t>
    </r>
  </si>
  <si>
    <r>
      <rPr>
        <i/>
        <sz val="13"/>
        <color theme="1"/>
        <rFont val="Arial"/>
      </rPr>
      <t>ca</t>
    </r>
    <r>
      <rPr>
        <sz val="13"/>
        <color theme="1"/>
        <rFont val="Arial"/>
      </rPr>
      <t>/Solaris: light</t>
    </r>
  </si>
  <si>
    <r>
      <rPr>
        <i/>
        <sz val="13"/>
        <color theme="1"/>
        <rFont val="Arial"/>
      </rPr>
      <t>ca</t>
    </r>
    <r>
      <rPr>
        <sz val="13"/>
        <color theme="1"/>
        <rFont val="Arial"/>
      </rPr>
      <t>/Solaris: dark</t>
    </r>
  </si>
  <si>
    <r>
      <rPr>
        <i/>
        <sz val="13"/>
        <color theme="1"/>
        <rFont val="Arial"/>
      </rPr>
      <t>ca</t>
    </r>
    <r>
      <rPr>
        <sz val="13"/>
        <color theme="1"/>
        <rFont val="Arial"/>
      </rPr>
      <t>/Solaris: light-dark</t>
    </r>
  </si>
  <si>
    <r>
      <rPr>
        <i/>
        <sz val="13"/>
        <color theme="1"/>
        <rFont val="Arial"/>
      </rPr>
      <t>ca</t>
    </r>
    <r>
      <rPr>
        <sz val="13"/>
        <color theme="1"/>
        <rFont val="Arial"/>
      </rPr>
      <t>/Solaris: light/dark</t>
    </r>
  </si>
  <si>
    <r>
      <t xml:space="preserve">norm </t>
    </r>
    <r>
      <rPr>
        <i/>
        <sz val="13"/>
        <color theme="1"/>
        <rFont val="Arial"/>
      </rPr>
      <t>ca:</t>
    </r>
    <r>
      <rPr>
        <sz val="13"/>
        <color theme="1"/>
        <rFont val="Arial"/>
      </rPr>
      <t xml:space="preserve"> light</t>
    </r>
  </si>
  <si>
    <r>
      <t xml:space="preserve">norm </t>
    </r>
    <r>
      <rPr>
        <i/>
        <sz val="13"/>
        <color theme="1"/>
        <rFont val="Arial"/>
      </rPr>
      <t>ca:</t>
    </r>
    <r>
      <rPr>
        <sz val="13"/>
        <color theme="1"/>
        <rFont val="Arial"/>
      </rPr>
      <t xml:space="preserve"> dark</t>
    </r>
  </si>
  <si>
    <r>
      <t xml:space="preserve">norm </t>
    </r>
    <r>
      <rPr>
        <i/>
        <sz val="13"/>
        <color theme="1"/>
        <rFont val="Arial"/>
      </rPr>
      <t>ca:</t>
    </r>
    <r>
      <rPr>
        <sz val="13"/>
        <color theme="1"/>
        <rFont val="Arial"/>
      </rPr>
      <t xml:space="preserve"> light-dark</t>
    </r>
  </si>
  <si>
    <r>
      <rPr>
        <b/>
        <u/>
        <sz val="13"/>
        <color theme="1"/>
        <rFont val="Arial"/>
      </rPr>
      <t>Conclusion</t>
    </r>
    <r>
      <rPr>
        <sz val="13"/>
        <color theme="1"/>
        <rFont val="Arial"/>
      </rPr>
      <t xml:space="preserve">: Marginally sigificant increase in </t>
    </r>
    <r>
      <rPr>
        <i/>
        <sz val="13"/>
        <color theme="1"/>
        <rFont val="Arial"/>
      </rPr>
      <t>ca</t>
    </r>
    <r>
      <rPr>
        <sz val="13"/>
        <color theme="1"/>
        <rFont val="Arial"/>
      </rPr>
      <t xml:space="preserve"> expression at day over</t>
    </r>
  </si>
  <si>
    <t>night (2- to 17-fold).</t>
  </si>
  <si>
    <r>
      <t xml:space="preserve">norm </t>
    </r>
    <r>
      <rPr>
        <i/>
        <sz val="13"/>
        <color theme="1"/>
        <rFont val="Arial"/>
      </rPr>
      <t>ca:</t>
    </r>
    <r>
      <rPr>
        <sz val="13"/>
        <color theme="1"/>
        <rFont val="Arial"/>
      </rPr>
      <t xml:space="preserve"> light/dark</t>
    </r>
  </si>
  <si>
    <r>
      <t xml:space="preserve">non-norm Sym </t>
    </r>
    <r>
      <rPr>
        <i/>
        <sz val="13"/>
        <color theme="1"/>
        <rFont val="Arial"/>
      </rPr>
      <t>rbcL:</t>
    </r>
    <r>
      <rPr>
        <sz val="13"/>
        <color theme="1"/>
        <rFont val="Arial"/>
      </rPr>
      <t xml:space="preserve"> light</t>
    </r>
  </si>
  <si>
    <r>
      <t xml:space="preserve">non-norm Sym </t>
    </r>
    <r>
      <rPr>
        <i/>
        <sz val="13"/>
        <color theme="1"/>
        <rFont val="Arial"/>
      </rPr>
      <t>rbcL:</t>
    </r>
    <r>
      <rPr>
        <sz val="13"/>
        <color theme="1"/>
        <rFont val="Arial"/>
      </rPr>
      <t xml:space="preserve"> dark</t>
    </r>
  </si>
  <si>
    <r>
      <t xml:space="preserve">non-norm Sym </t>
    </r>
    <r>
      <rPr>
        <i/>
        <sz val="13"/>
        <color theme="1"/>
        <rFont val="Arial"/>
      </rPr>
      <t>rbcL:</t>
    </r>
    <r>
      <rPr>
        <sz val="13"/>
        <color theme="1"/>
        <rFont val="Arial"/>
      </rPr>
      <t xml:space="preserve"> light-dark</t>
    </r>
  </si>
  <si>
    <r>
      <t xml:space="preserve">non-norm Sym </t>
    </r>
    <r>
      <rPr>
        <i/>
        <sz val="13"/>
        <color theme="1"/>
        <rFont val="Arial"/>
      </rPr>
      <t>rbcL:</t>
    </r>
    <r>
      <rPr>
        <sz val="13"/>
        <color theme="1"/>
        <rFont val="Arial"/>
      </rPr>
      <t xml:space="preserve"> light/dark</t>
    </r>
  </si>
  <si>
    <r>
      <rPr>
        <i/>
        <sz val="13"/>
        <color theme="1"/>
        <rFont val="Arial"/>
      </rPr>
      <t>rbcL</t>
    </r>
    <r>
      <rPr>
        <sz val="13"/>
        <color theme="1"/>
        <rFont val="Arial"/>
      </rPr>
      <t>/Solaris: light</t>
    </r>
  </si>
  <si>
    <r>
      <rPr>
        <i/>
        <sz val="13"/>
        <color theme="1"/>
        <rFont val="Arial"/>
      </rPr>
      <t>rbcL</t>
    </r>
    <r>
      <rPr>
        <sz val="13"/>
        <color theme="1"/>
        <rFont val="Arial"/>
      </rPr>
      <t>/Solaris: dark</t>
    </r>
  </si>
  <si>
    <r>
      <rPr>
        <i/>
        <sz val="13"/>
        <color theme="1"/>
        <rFont val="Arial"/>
      </rPr>
      <t>rbcL</t>
    </r>
    <r>
      <rPr>
        <sz val="13"/>
        <color theme="1"/>
        <rFont val="Arial"/>
      </rPr>
      <t>/Solaris: light-dark</t>
    </r>
  </si>
  <si>
    <r>
      <rPr>
        <i/>
        <sz val="13"/>
        <color theme="1"/>
        <rFont val="Arial"/>
      </rPr>
      <t>rbcL</t>
    </r>
    <r>
      <rPr>
        <sz val="13"/>
        <color theme="1"/>
        <rFont val="Arial"/>
      </rPr>
      <t>/Solaris: light/dark</t>
    </r>
  </si>
  <si>
    <r>
      <rPr>
        <b/>
        <u/>
        <sz val="13"/>
        <color theme="1"/>
        <rFont val="Arial"/>
      </rPr>
      <t>Conclusion</t>
    </r>
    <r>
      <rPr>
        <sz val="13"/>
        <color theme="1"/>
        <rFont val="Arial"/>
      </rPr>
      <t xml:space="preserve">: </t>
    </r>
    <r>
      <rPr>
        <i/>
        <sz val="13"/>
        <color theme="1"/>
        <rFont val="Arial"/>
      </rPr>
      <t>Symbiodinium rbcL</t>
    </r>
    <r>
      <rPr>
        <sz val="13"/>
        <color theme="1"/>
        <rFont val="Arial"/>
      </rPr>
      <t xml:space="preserve"> mRNA expression does not differ</t>
    </r>
  </si>
  <si>
    <r>
      <t xml:space="preserve">norm </t>
    </r>
    <r>
      <rPr>
        <i/>
        <sz val="13"/>
        <color theme="1"/>
        <rFont val="Arial"/>
      </rPr>
      <t>rbcL:</t>
    </r>
    <r>
      <rPr>
        <sz val="13"/>
        <color theme="1"/>
        <rFont val="Arial"/>
      </rPr>
      <t xml:space="preserve"> light</t>
    </r>
  </si>
  <si>
    <r>
      <t xml:space="preserve">norm </t>
    </r>
    <r>
      <rPr>
        <i/>
        <sz val="13"/>
        <color theme="1"/>
        <rFont val="Arial"/>
      </rPr>
      <t>rbcL:</t>
    </r>
    <r>
      <rPr>
        <sz val="13"/>
        <color theme="1"/>
        <rFont val="Arial"/>
      </rPr>
      <t xml:space="preserve"> dark</t>
    </r>
  </si>
  <si>
    <r>
      <t xml:space="preserve">norm </t>
    </r>
    <r>
      <rPr>
        <i/>
        <sz val="13"/>
        <color theme="1"/>
        <rFont val="Arial"/>
      </rPr>
      <t>rbcL:</t>
    </r>
    <r>
      <rPr>
        <sz val="13"/>
        <color theme="1"/>
        <rFont val="Arial"/>
      </rPr>
      <t xml:space="preserve"> light-dark</t>
    </r>
  </si>
  <si>
    <r>
      <t xml:space="preserve">norm </t>
    </r>
    <r>
      <rPr>
        <i/>
        <sz val="13"/>
        <color theme="1"/>
        <rFont val="Arial"/>
      </rPr>
      <t>rbcL:</t>
    </r>
    <r>
      <rPr>
        <sz val="13"/>
        <color theme="1"/>
        <rFont val="Arial"/>
      </rPr>
      <t xml:space="preserve"> light/dark</t>
    </r>
  </si>
  <si>
    <r>
      <t xml:space="preserve">host </t>
    </r>
    <r>
      <rPr>
        <i/>
        <sz val="13"/>
        <color theme="1"/>
        <rFont val="Arial"/>
      </rPr>
      <t>gfpcp</t>
    </r>
  </si>
  <si>
    <r>
      <t xml:space="preserve">Sym </t>
    </r>
    <r>
      <rPr>
        <i/>
        <sz val="13"/>
        <color theme="1"/>
        <rFont val="Arial"/>
      </rPr>
      <t>ubiqlig</t>
    </r>
  </si>
  <si>
    <t>Southern reefs (SR)</t>
  </si>
  <si>
    <t>Northern reefs and atolls (NRA)</t>
  </si>
  <si>
    <t>no coordinates were taken.</t>
  </si>
  <si>
    <t>avg. coefficient of variation for MSRV only</t>
  </si>
  <si>
    <t>Please see Figure 5d for the corresponding multidimensional scaling plot.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</si>
</sst>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[$-409]d\-mmm\-yy;@"/>
    <numFmt numFmtId="178" formatCode="0.00000"/>
    <numFmt numFmtId="179" formatCode="0.000000"/>
  </numFmts>
  <fonts count="33" x14ac:knownFonts="1">
    <font>
      <sz val="11"/>
      <color theme="1"/>
      <name val="新細明體"/>
      <family val="2"/>
      <scheme val="minor"/>
    </font>
    <font>
      <u/>
      <sz val="11"/>
      <color theme="10"/>
      <name val="新細明體"/>
      <family val="2"/>
      <scheme val="minor"/>
    </font>
    <font>
      <u/>
      <sz val="11"/>
      <color theme="11"/>
      <name val="新細明體"/>
      <family val="2"/>
      <scheme val="minor"/>
    </font>
    <font>
      <sz val="13"/>
      <color theme="1"/>
      <name val="Arial"/>
    </font>
    <font>
      <i/>
      <sz val="13"/>
      <color theme="1"/>
      <name val="Arial"/>
    </font>
    <font>
      <b/>
      <i/>
      <sz val="13"/>
      <color theme="1"/>
      <name val="Arial"/>
    </font>
    <font>
      <b/>
      <sz val="13"/>
      <color theme="1"/>
      <name val="Arial"/>
    </font>
    <font>
      <b/>
      <vertAlign val="superscript"/>
      <sz val="13"/>
      <color theme="1"/>
      <name val="Arial"/>
    </font>
    <font>
      <sz val="13"/>
      <color rgb="FF000000"/>
      <name val="Arial"/>
    </font>
    <font>
      <b/>
      <u/>
      <sz val="13"/>
      <color theme="1"/>
      <name val="Arial"/>
    </font>
    <font>
      <b/>
      <sz val="13"/>
      <color rgb="FF000000"/>
      <name val="Arial"/>
    </font>
    <font>
      <sz val="13"/>
      <name val="Arial"/>
    </font>
    <font>
      <i/>
      <sz val="13"/>
      <name val="Arial"/>
    </font>
    <font>
      <sz val="11"/>
      <color theme="1"/>
      <name val="Arial"/>
    </font>
    <font>
      <sz val="13"/>
      <color rgb="FFFF0000"/>
      <name val="Arial"/>
    </font>
    <font>
      <i/>
      <sz val="13"/>
      <color rgb="FF000000"/>
      <name val="Arial"/>
    </font>
    <font>
      <b/>
      <sz val="13"/>
      <name val="Arial"/>
    </font>
    <font>
      <i/>
      <sz val="13"/>
      <color rgb="FFFF0000"/>
      <name val="Arial"/>
    </font>
    <font>
      <sz val="13"/>
      <color rgb="FF0000FF"/>
      <name val="Arial"/>
    </font>
    <font>
      <sz val="13"/>
      <color rgb="FF008000"/>
      <name val="Arial"/>
    </font>
    <font>
      <sz val="13"/>
      <color rgb="FFFF6600"/>
      <name val="Arial"/>
    </font>
    <font>
      <sz val="11"/>
      <color rgb="FFFF0000"/>
      <name val="Arial"/>
    </font>
    <font>
      <sz val="11"/>
      <name val="Arial"/>
    </font>
    <font>
      <sz val="12"/>
      <color theme="1"/>
      <name val="Arial"/>
    </font>
    <font>
      <i/>
      <sz val="12"/>
      <color theme="1"/>
      <name val="Arial"/>
    </font>
    <font>
      <sz val="12"/>
      <color rgb="FF000000"/>
      <name val="Arial"/>
    </font>
    <font>
      <vertAlign val="superscript"/>
      <sz val="13"/>
      <color theme="1"/>
      <name val="Arial"/>
    </font>
    <font>
      <sz val="8"/>
      <name val="新細明體"/>
      <family val="2"/>
      <scheme val="minor"/>
    </font>
    <font>
      <sz val="11"/>
      <color rgb="FF3366FF"/>
      <name val="Arial"/>
    </font>
    <font>
      <vertAlign val="superscript"/>
      <sz val="12"/>
      <color theme="1"/>
      <name val="Arial"/>
    </font>
    <font>
      <b/>
      <sz val="12"/>
      <color theme="1"/>
      <name val="Arial"/>
    </font>
    <font>
      <b/>
      <sz val="11"/>
      <color theme="1"/>
      <name val="Arial"/>
    </font>
    <font>
      <sz val="9"/>
      <name val="新細明體"/>
      <family val="3"/>
      <charset val="136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3366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3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1">
    <xf numFmtId="0" fontId="0" fillId="0" borderId="0" xfId="0"/>
    <xf numFmtId="0" fontId="3" fillId="0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/>
    <xf numFmtId="20" fontId="3" fillId="0" borderId="0" xfId="0" applyNumberFormat="1" applyFont="1" applyFill="1" applyBorder="1"/>
    <xf numFmtId="0" fontId="8" fillId="0" borderId="0" xfId="0" applyFont="1" applyFill="1" applyBorder="1"/>
    <xf numFmtId="0" fontId="8" fillId="0" borderId="0" xfId="0" applyFont="1"/>
    <xf numFmtId="0" fontId="3" fillId="0" borderId="1" xfId="0" applyFont="1" applyFill="1" applyBorder="1"/>
    <xf numFmtId="0" fontId="6" fillId="0" borderId="0" xfId="0" applyFont="1" applyFill="1" applyBorder="1" applyAlignment="1">
      <alignment horizontal="right"/>
    </xf>
    <xf numFmtId="0" fontId="6" fillId="2" borderId="0" xfId="0" applyFont="1" applyFill="1" applyBorder="1"/>
    <xf numFmtId="0" fontId="6" fillId="0" borderId="1" xfId="0" applyFont="1" applyBorder="1"/>
    <xf numFmtId="0" fontId="6" fillId="0" borderId="1" xfId="0" applyFont="1" applyFill="1" applyBorder="1"/>
    <xf numFmtId="0" fontId="3" fillId="0" borderId="0" xfId="0" applyFont="1"/>
    <xf numFmtId="0" fontId="3" fillId="0" borderId="1" xfId="0" applyFont="1" applyBorder="1"/>
    <xf numFmtId="0" fontId="3" fillId="0" borderId="0" xfId="0" applyFont="1" applyFill="1"/>
    <xf numFmtId="0" fontId="3" fillId="2" borderId="0" xfId="0" applyFont="1" applyFill="1"/>
    <xf numFmtId="0" fontId="6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Border="1"/>
    <xf numFmtId="0" fontId="3" fillId="4" borderId="0" xfId="0" applyFont="1" applyFill="1" applyBorder="1"/>
    <xf numFmtId="0" fontId="6" fillId="4" borderId="0" xfId="0" applyFont="1" applyFill="1" applyBorder="1"/>
    <xf numFmtId="0" fontId="6" fillId="3" borderId="0" xfId="0" applyFont="1" applyFill="1" applyBorder="1"/>
    <xf numFmtId="0" fontId="3" fillId="3" borderId="0" xfId="0" applyFont="1" applyFill="1" applyBorder="1"/>
    <xf numFmtId="0" fontId="8" fillId="0" borderId="1" xfId="0" applyFont="1" applyBorder="1"/>
    <xf numFmtId="0" fontId="9" fillId="2" borderId="0" xfId="0" applyFont="1" applyFill="1"/>
    <xf numFmtId="0" fontId="6" fillId="2" borderId="0" xfId="0" applyFont="1" applyFill="1"/>
    <xf numFmtId="0" fontId="10" fillId="6" borderId="0" xfId="0" applyFont="1" applyFill="1"/>
    <xf numFmtId="0" fontId="3" fillId="0" borderId="2" xfId="0" applyFont="1" applyBorder="1"/>
    <xf numFmtId="0" fontId="6" fillId="3" borderId="0" xfId="0" applyFont="1" applyFill="1"/>
    <xf numFmtId="0" fontId="3" fillId="2" borderId="1" xfId="0" applyFont="1" applyFill="1" applyBorder="1"/>
    <xf numFmtId="0" fontId="6" fillId="0" borderId="0" xfId="0" applyFont="1" applyFill="1"/>
    <xf numFmtId="0" fontId="15" fillId="0" borderId="0" xfId="0" applyFont="1"/>
    <xf numFmtId="0" fontId="3" fillId="5" borderId="0" xfId="0" applyFont="1" applyFill="1"/>
    <xf numFmtId="0" fontId="3" fillId="0" borderId="4" xfId="0" applyFont="1" applyBorder="1"/>
    <xf numFmtId="0" fontId="15" fillId="0" borderId="4" xfId="0" applyFont="1" applyBorder="1"/>
    <xf numFmtId="0" fontId="3" fillId="5" borderId="4" xfId="0" applyFont="1" applyFill="1" applyBorder="1"/>
    <xf numFmtId="0" fontId="15" fillId="0" borderId="1" xfId="0" applyFont="1" applyBorder="1"/>
    <xf numFmtId="176" fontId="6" fillId="0" borderId="1" xfId="0" applyNumberFormat="1" applyFont="1" applyBorder="1"/>
    <xf numFmtId="176" fontId="3" fillId="0" borderId="0" xfId="0" applyNumberFormat="1" applyFont="1"/>
    <xf numFmtId="176" fontId="3" fillId="0" borderId="4" xfId="0" applyNumberFormat="1" applyFont="1" applyBorder="1"/>
    <xf numFmtId="176" fontId="3" fillId="0" borderId="1" xfId="0" applyNumberFormat="1" applyFont="1" applyBorder="1"/>
    <xf numFmtId="176" fontId="3" fillId="0" borderId="0" xfId="0" applyNumberFormat="1" applyFont="1" applyFill="1"/>
    <xf numFmtId="176" fontId="3" fillId="0" borderId="1" xfId="0" applyNumberFormat="1" applyFont="1" applyFill="1" applyBorder="1"/>
    <xf numFmtId="176" fontId="3" fillId="0" borderId="0" xfId="0" applyNumberFormat="1" applyFont="1" applyFill="1" applyBorder="1"/>
    <xf numFmtId="176" fontId="6" fillId="0" borderId="0" xfId="0" applyNumberFormat="1" applyFont="1" applyAlignment="1">
      <alignment horizontal="right"/>
    </xf>
    <xf numFmtId="176" fontId="3" fillId="0" borderId="0" xfId="0" applyNumberFormat="1" applyFont="1" applyBorder="1"/>
    <xf numFmtId="0" fontId="8" fillId="0" borderId="0" xfId="0" applyFont="1" applyBorder="1"/>
    <xf numFmtId="1" fontId="3" fillId="0" borderId="0" xfId="0" applyNumberFormat="1" applyFont="1"/>
    <xf numFmtId="1" fontId="3" fillId="0" borderId="1" xfId="0" applyNumberFormat="1" applyFont="1" applyBorder="1"/>
    <xf numFmtId="176" fontId="3" fillId="2" borderId="0" xfId="0" applyNumberFormat="1" applyFont="1" applyFill="1"/>
    <xf numFmtId="177" fontId="6" fillId="0" borderId="1" xfId="0" applyNumberFormat="1" applyFont="1" applyBorder="1"/>
    <xf numFmtId="177" fontId="3" fillId="0" borderId="0" xfId="0" applyNumberFormat="1" applyFont="1"/>
    <xf numFmtId="177" fontId="3" fillId="0" borderId="4" xfId="0" applyNumberFormat="1" applyFont="1" applyBorder="1"/>
    <xf numFmtId="177" fontId="3" fillId="0" borderId="1" xfId="0" applyNumberFormat="1" applyFont="1" applyBorder="1"/>
    <xf numFmtId="177" fontId="8" fillId="0" borderId="0" xfId="0" applyNumberFormat="1" applyFont="1"/>
    <xf numFmtId="177" fontId="3" fillId="0" borderId="0" xfId="0" applyNumberFormat="1" applyFont="1" applyBorder="1"/>
    <xf numFmtId="1" fontId="3" fillId="0" borderId="0" xfId="0" applyNumberFormat="1" applyFont="1" applyFill="1"/>
    <xf numFmtId="1" fontId="3" fillId="0" borderId="0" xfId="0" applyNumberFormat="1" applyFont="1" applyFill="1" applyBorder="1"/>
    <xf numFmtId="1" fontId="3" fillId="0" borderId="0" xfId="0" applyNumberFormat="1" applyFont="1" applyBorder="1"/>
    <xf numFmtId="176" fontId="3" fillId="2" borderId="0" xfId="0" applyNumberFormat="1" applyFont="1" applyFill="1" applyBorder="1"/>
    <xf numFmtId="1" fontId="3" fillId="0" borderId="1" xfId="0" applyNumberFormat="1" applyFont="1" applyFill="1" applyBorder="1"/>
    <xf numFmtId="176" fontId="3" fillId="0" borderId="0" xfId="0" applyNumberFormat="1" applyFont="1" applyAlignment="1">
      <alignment horizontal="right"/>
    </xf>
    <xf numFmtId="0" fontId="4" fillId="0" borderId="0" xfId="0" applyFont="1"/>
    <xf numFmtId="0" fontId="3" fillId="5" borderId="0" xfId="0" applyFont="1" applyFill="1" applyBorder="1"/>
    <xf numFmtId="178" fontId="6" fillId="0" borderId="1" xfId="0" applyNumberFormat="1" applyFont="1" applyBorder="1" applyAlignment="1"/>
    <xf numFmtId="178" fontId="3" fillId="0" borderId="0" xfId="0" applyNumberFormat="1" applyFont="1" applyFill="1" applyAlignment="1"/>
    <xf numFmtId="178" fontId="8" fillId="0" borderId="0" xfId="0" applyNumberFormat="1" applyFont="1" applyAlignment="1">
      <alignment vertical="center" wrapText="1"/>
    </xf>
    <xf numFmtId="178" fontId="3" fillId="0" borderId="0" xfId="0" applyNumberFormat="1" applyFont="1" applyAlignment="1"/>
    <xf numFmtId="178" fontId="3" fillId="0" borderId="4" xfId="0" applyNumberFormat="1" applyFont="1" applyBorder="1" applyAlignment="1"/>
    <xf numFmtId="178" fontId="3" fillId="0" borderId="1" xfId="0" applyNumberFormat="1" applyFont="1" applyFill="1" applyBorder="1" applyAlignment="1"/>
    <xf numFmtId="178" fontId="8" fillId="0" borderId="0" xfId="0" applyNumberFormat="1" applyFont="1" applyAlignment="1"/>
    <xf numFmtId="178" fontId="3" fillId="0" borderId="0" xfId="0" applyNumberFormat="1" applyFont="1" applyFill="1" applyBorder="1" applyAlignment="1"/>
    <xf numFmtId="0" fontId="3" fillId="0" borderId="0" xfId="0" applyFont="1" applyAlignment="1">
      <alignment horizontal="right"/>
    </xf>
    <xf numFmtId="176" fontId="6" fillId="2" borderId="0" xfId="0" applyNumberFormat="1" applyFont="1" applyFill="1"/>
    <xf numFmtId="176" fontId="3" fillId="2" borderId="2" xfId="0" applyNumberFormat="1" applyFont="1" applyFill="1" applyBorder="1"/>
    <xf numFmtId="176" fontId="6" fillId="0" borderId="0" xfId="0" applyNumberFormat="1" applyFont="1"/>
    <xf numFmtId="176" fontId="3" fillId="0" borderId="2" xfId="0" applyNumberFormat="1" applyFont="1" applyBorder="1"/>
    <xf numFmtId="176" fontId="3" fillId="0" borderId="3" xfId="0" applyNumberFormat="1" applyFont="1" applyBorder="1"/>
    <xf numFmtId="176" fontId="3" fillId="4" borderId="2" xfId="0" applyNumberFormat="1" applyFont="1" applyFill="1" applyBorder="1"/>
    <xf numFmtId="176" fontId="16" fillId="0" borderId="1" xfId="0" applyNumberFormat="1" applyFont="1" applyBorder="1"/>
    <xf numFmtId="176" fontId="11" fillId="0" borderId="0" xfId="0" applyNumberFormat="1" applyFont="1" applyFill="1"/>
    <xf numFmtId="176" fontId="11" fillId="0" borderId="0" xfId="0" applyNumberFormat="1" applyFont="1"/>
    <xf numFmtId="176" fontId="11" fillId="0" borderId="4" xfId="0" applyNumberFormat="1" applyFont="1" applyFill="1" applyBorder="1"/>
    <xf numFmtId="176" fontId="11" fillId="0" borderId="1" xfId="0" applyNumberFormat="1" applyFont="1" applyFill="1" applyBorder="1"/>
    <xf numFmtId="176" fontId="11" fillId="0" borderId="0" xfId="0" applyNumberFormat="1" applyFont="1" applyFill="1" applyBorder="1"/>
    <xf numFmtId="1" fontId="3" fillId="0" borderId="2" xfId="0" applyNumberFormat="1" applyFont="1" applyBorder="1"/>
    <xf numFmtId="1" fontId="3" fillId="0" borderId="3" xfId="0" applyNumberFormat="1" applyFont="1" applyBorder="1"/>
    <xf numFmtId="176" fontId="3" fillId="0" borderId="0" xfId="0" applyNumberFormat="1" applyFont="1" applyFill="1" applyBorder="1" applyAlignment="1">
      <alignment horizontal="left"/>
    </xf>
    <xf numFmtId="1" fontId="3" fillId="2" borderId="0" xfId="0" applyNumberFormat="1" applyFont="1" applyFill="1"/>
    <xf numFmtId="1" fontId="3" fillId="4" borderId="0" xfId="0" applyNumberFormat="1" applyFont="1" applyFill="1"/>
    <xf numFmtId="1" fontId="6" fillId="0" borderId="0" xfId="0" applyNumberFormat="1" applyFont="1"/>
    <xf numFmtId="1" fontId="3" fillId="4" borderId="2" xfId="0" applyNumberFormat="1" applyFont="1" applyFill="1" applyBorder="1"/>
    <xf numFmtId="176" fontId="4" fillId="0" borderId="0" xfId="0" applyNumberFormat="1" applyFont="1"/>
    <xf numFmtId="176" fontId="4" fillId="0" borderId="1" xfId="0" applyNumberFormat="1" applyFont="1" applyBorder="1"/>
    <xf numFmtId="1" fontId="3" fillId="4" borderId="0" xfId="0" applyNumberFormat="1" applyFont="1" applyFill="1" applyBorder="1"/>
    <xf numFmtId="176" fontId="14" fillId="0" borderId="0" xfId="0" applyNumberFormat="1" applyFont="1"/>
    <xf numFmtId="176" fontId="18" fillId="0" borderId="0" xfId="0" applyNumberFormat="1" applyFont="1"/>
    <xf numFmtId="176" fontId="19" fillId="0" borderId="0" xfId="0" applyNumberFormat="1" applyFont="1"/>
    <xf numFmtId="176" fontId="20" fillId="0" borderId="0" xfId="0" applyNumberFormat="1" applyFont="1"/>
    <xf numFmtId="177" fontId="3" fillId="2" borderId="0" xfId="0" applyNumberFormat="1" applyFont="1" applyFill="1" applyBorder="1"/>
    <xf numFmtId="177" fontId="6" fillId="2" borderId="0" xfId="0" applyNumberFormat="1" applyFont="1" applyFill="1" applyBorder="1"/>
    <xf numFmtId="177" fontId="3" fillId="0" borderId="0" xfId="0" applyNumberFormat="1" applyFont="1" applyFill="1" applyBorder="1"/>
    <xf numFmtId="0" fontId="11" fillId="0" borderId="0" xfId="0" applyFont="1" applyFill="1" applyBorder="1"/>
    <xf numFmtId="0" fontId="3" fillId="7" borderId="0" xfId="0" applyFont="1" applyFill="1" applyBorder="1"/>
    <xf numFmtId="0" fontId="11" fillId="7" borderId="0" xfId="0" applyFont="1" applyFill="1" applyBorder="1"/>
    <xf numFmtId="177" fontId="3" fillId="7" borderId="0" xfId="0" applyNumberFormat="1" applyFont="1" applyFill="1" applyBorder="1"/>
    <xf numFmtId="0" fontId="8" fillId="7" borderId="0" xfId="0" applyFont="1" applyFill="1" applyBorder="1"/>
    <xf numFmtId="20" fontId="3" fillId="7" borderId="0" xfId="0" applyNumberFormat="1" applyFont="1" applyFill="1" applyBorder="1"/>
    <xf numFmtId="0" fontId="15" fillId="0" borderId="0" xfId="0" applyFont="1" applyFill="1" applyBorder="1"/>
    <xf numFmtId="0" fontId="4" fillId="7" borderId="0" xfId="0" applyFont="1" applyFill="1" applyBorder="1"/>
    <xf numFmtId="0" fontId="8" fillId="7" borderId="0" xfId="0" applyFont="1" applyFill="1" applyBorder="1" applyAlignment="1">
      <alignment horizontal="right"/>
    </xf>
    <xf numFmtId="0" fontId="15" fillId="8" borderId="0" xfId="0" applyFont="1" applyFill="1" applyBorder="1"/>
    <xf numFmtId="0" fontId="4" fillId="4" borderId="0" xfId="0" applyFont="1" applyFill="1" applyBorder="1"/>
    <xf numFmtId="49" fontId="6" fillId="2" borderId="0" xfId="0" applyNumberFormat="1" applyFont="1" applyFill="1" applyBorder="1"/>
    <xf numFmtId="49" fontId="3" fillId="0" borderId="0" xfId="0" applyNumberFormat="1" applyFont="1" applyFill="1" applyBorder="1"/>
    <xf numFmtId="49" fontId="3" fillId="0" borderId="0" xfId="0" applyNumberFormat="1" applyFont="1" applyBorder="1"/>
    <xf numFmtId="177" fontId="11" fillId="0" borderId="0" xfId="0" applyNumberFormat="1" applyFont="1" applyFill="1" applyBorder="1"/>
    <xf numFmtId="20" fontId="11" fillId="0" borderId="0" xfId="0" applyNumberFormat="1" applyFont="1" applyFill="1" applyBorder="1"/>
    <xf numFmtId="0" fontId="12" fillId="0" borderId="0" xfId="0" applyFont="1" applyFill="1" applyBorder="1"/>
    <xf numFmtId="49" fontId="8" fillId="0" borderId="0" xfId="0" applyNumberFormat="1" applyFont="1" applyBorder="1"/>
    <xf numFmtId="0" fontId="8" fillId="0" borderId="0" xfId="0" applyFont="1" applyFill="1" applyBorder="1" applyAlignment="1">
      <alignment horizontal="right"/>
    </xf>
    <xf numFmtId="179" fontId="3" fillId="0" borderId="0" xfId="0" applyNumberFormat="1" applyFont="1" applyFill="1" applyBorder="1"/>
    <xf numFmtId="179" fontId="3" fillId="7" borderId="0" xfId="0" applyNumberFormat="1" applyFont="1" applyFill="1" applyBorder="1"/>
    <xf numFmtId="49" fontId="3" fillId="7" borderId="0" xfId="0" applyNumberFormat="1" applyFont="1" applyFill="1" applyBorder="1"/>
    <xf numFmtId="49" fontId="8" fillId="7" borderId="0" xfId="0" applyNumberFormat="1" applyFont="1" applyFill="1" applyBorder="1"/>
    <xf numFmtId="176" fontId="6" fillId="2" borderId="0" xfId="0" applyNumberFormat="1" applyFont="1" applyFill="1" applyBorder="1"/>
    <xf numFmtId="176" fontId="3" fillId="7" borderId="0" xfId="0" applyNumberFormat="1" applyFont="1" applyFill="1" applyBorder="1"/>
    <xf numFmtId="0" fontId="15" fillId="9" borderId="0" xfId="0" applyFont="1" applyFill="1" applyBorder="1"/>
    <xf numFmtId="176" fontId="3" fillId="4" borderId="0" xfId="0" applyNumberFormat="1" applyFont="1" applyFill="1" applyBorder="1"/>
    <xf numFmtId="176" fontId="6" fillId="4" borderId="0" xfId="0" applyNumberFormat="1" applyFont="1" applyFill="1" applyBorder="1"/>
    <xf numFmtId="0" fontId="3" fillId="0" borderId="0" xfId="0" applyNumberFormat="1" applyFont="1" applyBorder="1"/>
    <xf numFmtId="0" fontId="3" fillId="0" borderId="0" xfId="0" applyNumberFormat="1" applyFont="1" applyFill="1" applyBorder="1"/>
    <xf numFmtId="0" fontId="6" fillId="3" borderId="0" xfId="0" applyNumberFormat="1" applyFont="1" applyFill="1" applyBorder="1"/>
    <xf numFmtId="0" fontId="3" fillId="7" borderId="0" xfId="0" applyNumberFormat="1" applyFont="1" applyFill="1" applyBorder="1"/>
    <xf numFmtId="177" fontId="3" fillId="5" borderId="0" xfId="0" applyNumberFormat="1" applyFont="1" applyFill="1" applyBorder="1"/>
    <xf numFmtId="49" fontId="3" fillId="5" borderId="0" xfId="0" applyNumberFormat="1" applyFont="1" applyFill="1" applyBorder="1"/>
    <xf numFmtId="20" fontId="3" fillId="5" borderId="0" xfId="0" applyNumberFormat="1" applyFont="1" applyFill="1" applyBorder="1"/>
    <xf numFmtId="176" fontId="3" fillId="5" borderId="0" xfId="0" applyNumberFormat="1" applyFont="1" applyFill="1" applyBorder="1"/>
    <xf numFmtId="0" fontId="4" fillId="5" borderId="0" xfId="0" applyFont="1" applyFill="1" applyBorder="1"/>
    <xf numFmtId="0" fontId="3" fillId="5" borderId="0" xfId="0" applyNumberFormat="1" applyFont="1" applyFill="1" applyBorder="1"/>
    <xf numFmtId="0" fontId="11" fillId="5" borderId="0" xfId="0" applyFont="1" applyFill="1" applyBorder="1"/>
    <xf numFmtId="49" fontId="8" fillId="5" borderId="0" xfId="0" applyNumberFormat="1" applyFont="1" applyFill="1" applyBorder="1"/>
    <xf numFmtId="0" fontId="8" fillId="5" borderId="0" xfId="0" applyFont="1" applyFill="1" applyBorder="1"/>
    <xf numFmtId="2" fontId="13" fillId="0" borderId="0" xfId="0" applyNumberFormat="1" applyFont="1"/>
    <xf numFmtId="2" fontId="13" fillId="2" borderId="0" xfId="0" applyNumberFormat="1" applyFont="1" applyFill="1"/>
    <xf numFmtId="2" fontId="21" fillId="0" borderId="0" xfId="0" applyNumberFormat="1" applyFont="1"/>
    <xf numFmtId="2" fontId="22" fillId="0" borderId="0" xfId="0" applyNumberFormat="1" applyFont="1"/>
    <xf numFmtId="0" fontId="3" fillId="10" borderId="0" xfId="0" applyFont="1" applyFill="1" applyBorder="1"/>
    <xf numFmtId="177" fontId="3" fillId="0" borderId="1" xfId="0" applyNumberFormat="1" applyFont="1" applyFill="1" applyBorder="1"/>
    <xf numFmtId="0" fontId="8" fillId="10" borderId="0" xfId="0" applyFont="1" applyFill="1" applyBorder="1"/>
    <xf numFmtId="0" fontId="11" fillId="10" borderId="0" xfId="0" applyFont="1" applyFill="1" applyBorder="1"/>
    <xf numFmtId="177" fontId="3" fillId="10" borderId="0" xfId="0" applyNumberFormat="1" applyFont="1" applyFill="1" applyBorder="1"/>
    <xf numFmtId="49" fontId="3" fillId="10" borderId="0" xfId="0" applyNumberFormat="1" applyFont="1" applyFill="1" applyBorder="1"/>
    <xf numFmtId="20" fontId="3" fillId="10" borderId="0" xfId="0" applyNumberFormat="1" applyFont="1" applyFill="1" applyBorder="1"/>
    <xf numFmtId="176" fontId="3" fillId="10" borderId="0" xfId="0" applyNumberFormat="1" applyFont="1" applyFill="1" applyBorder="1"/>
    <xf numFmtId="0" fontId="4" fillId="10" borderId="0" xfId="0" applyFont="1" applyFill="1" applyBorder="1"/>
    <xf numFmtId="0" fontId="3" fillId="10" borderId="0" xfId="0" applyNumberFormat="1" applyFont="1" applyFill="1" applyBorder="1"/>
    <xf numFmtId="0" fontId="6" fillId="7" borderId="0" xfId="0" applyFont="1" applyFill="1" applyBorder="1"/>
    <xf numFmtId="49" fontId="8" fillId="0" borderId="0" xfId="0" applyNumberFormat="1" applyFont="1" applyFill="1" applyBorder="1"/>
    <xf numFmtId="49" fontId="8" fillId="10" borderId="0" xfId="0" applyNumberFormat="1" applyFont="1" applyFill="1" applyBorder="1"/>
    <xf numFmtId="0" fontId="8" fillId="5" borderId="0" xfId="0" applyFont="1" applyFill="1" applyBorder="1" applyAlignment="1">
      <alignment horizontal="right"/>
    </xf>
    <xf numFmtId="2" fontId="23" fillId="0" borderId="0" xfId="0" applyNumberFormat="1" applyFont="1"/>
    <xf numFmtId="2" fontId="25" fillId="0" borderId="0" xfId="0" applyNumberFormat="1" applyFont="1"/>
    <xf numFmtId="0" fontId="8" fillId="0" borderId="0" xfId="0" applyNumberFormat="1" applyFont="1" applyFill="1" applyBorder="1"/>
    <xf numFmtId="1" fontId="6" fillId="2" borderId="0" xfId="0" applyNumberFormat="1" applyFont="1" applyFill="1"/>
    <xf numFmtId="2" fontId="23" fillId="7" borderId="0" xfId="0" applyNumberFormat="1" applyFont="1" applyFill="1"/>
    <xf numFmtId="0" fontId="23" fillId="0" borderId="0" xfId="0" applyNumberFormat="1" applyFont="1"/>
    <xf numFmtId="49" fontId="3" fillId="0" borderId="1" xfId="0" applyNumberFormat="1" applyFont="1" applyFill="1" applyBorder="1"/>
    <xf numFmtId="0" fontId="4" fillId="0" borderId="1" xfId="0" applyFont="1" applyFill="1" applyBorder="1"/>
    <xf numFmtId="0" fontId="3" fillId="0" borderId="1" xfId="0" applyNumberFormat="1" applyFont="1" applyFill="1" applyBorder="1"/>
    <xf numFmtId="0" fontId="8" fillId="0" borderId="1" xfId="0" applyFont="1" applyFill="1" applyBorder="1"/>
    <xf numFmtId="20" fontId="3" fillId="0" borderId="1" xfId="0" applyNumberFormat="1" applyFont="1" applyFill="1" applyBorder="1"/>
    <xf numFmtId="2" fontId="3" fillId="0" borderId="0" xfId="0" applyNumberFormat="1" applyFont="1"/>
    <xf numFmtId="2" fontId="3" fillId="0" borderId="2" xfId="0" applyNumberFormat="1" applyFont="1" applyBorder="1"/>
    <xf numFmtId="2" fontId="3" fillId="2" borderId="0" xfId="0" applyNumberFormat="1" applyFont="1" applyFill="1"/>
    <xf numFmtId="2" fontId="28" fillId="0" borderId="0" xfId="0" applyNumberFormat="1" applyFont="1"/>
    <xf numFmtId="2" fontId="23" fillId="0" borderId="1" xfId="0" applyNumberFormat="1" applyFont="1" applyBorder="1"/>
    <xf numFmtId="2" fontId="3" fillId="0" borderId="1" xfId="0" applyNumberFormat="1" applyFont="1" applyBorder="1"/>
    <xf numFmtId="2" fontId="3" fillId="0" borderId="3" xfId="0" applyNumberFormat="1" applyFont="1" applyBorder="1"/>
    <xf numFmtId="2" fontId="3" fillId="0" borderId="0" xfId="0" applyNumberFormat="1" applyFont="1" applyBorder="1"/>
    <xf numFmtId="0" fontId="6" fillId="0" borderId="5" xfId="0" applyFont="1" applyBorder="1"/>
    <xf numFmtId="0" fontId="3" fillId="0" borderId="5" xfId="0" applyFont="1" applyBorder="1"/>
    <xf numFmtId="0" fontId="3" fillId="0" borderId="6" xfId="0" applyFont="1" applyBorder="1"/>
    <xf numFmtId="176" fontId="3" fillId="4" borderId="0" xfId="0" applyNumberFormat="1" applyFont="1" applyFill="1"/>
    <xf numFmtId="0" fontId="3" fillId="0" borderId="4" xfId="0" applyFont="1" applyFill="1" applyBorder="1"/>
    <xf numFmtId="9" fontId="3" fillId="0" borderId="0" xfId="0" applyNumberFormat="1" applyFont="1" applyFill="1" applyBorder="1"/>
    <xf numFmtId="9" fontId="3" fillId="0" borderId="0" xfId="0" applyNumberFormat="1" applyFont="1" applyFill="1"/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/>
    <xf numFmtId="0" fontId="3" fillId="0" borderId="0" xfId="0" applyNumberFormat="1" applyFont="1" applyFill="1" applyBorder="1" applyAlignment="1">
      <alignment horizontal="right"/>
    </xf>
    <xf numFmtId="2" fontId="30" fillId="0" borderId="0" xfId="0" applyNumberFormat="1" applyFont="1"/>
    <xf numFmtId="2" fontId="23" fillId="5" borderId="0" xfId="0" applyNumberFormat="1" applyFont="1" applyFill="1"/>
    <xf numFmtId="2" fontId="25" fillId="5" borderId="0" xfId="0" applyNumberFormat="1" applyFont="1" applyFill="1"/>
    <xf numFmtId="2" fontId="31" fillId="0" borderId="0" xfId="0" applyNumberFormat="1" applyFont="1"/>
    <xf numFmtId="0" fontId="25" fillId="0" borderId="0" xfId="0" applyFont="1"/>
    <xf numFmtId="0" fontId="25" fillId="0" borderId="1" xfId="0" applyFont="1" applyBorder="1"/>
    <xf numFmtId="0" fontId="6" fillId="2" borderId="5" xfId="0" applyFont="1" applyFill="1" applyBorder="1"/>
    <xf numFmtId="178" fontId="14" fillId="0" borderId="0" xfId="0" applyNumberFormat="1" applyFont="1" applyFill="1" applyAlignment="1"/>
  </cellXfs>
  <cellStyles count="1319">
    <cellStyle name="一般" xfId="0" builtinId="0"/>
    <cellStyle name="已瀏覽過的超連結" xfId="2" builtinId="9" hidden="1"/>
    <cellStyle name="已瀏覽過的超連結" xfId="4" builtinId="9" hidden="1"/>
    <cellStyle name="已瀏覽過的超連結" xfId="6" builtinId="9" hidden="1"/>
    <cellStyle name="已瀏覽過的超連結" xfId="8" builtinId="9" hidden="1"/>
    <cellStyle name="已瀏覽過的超連結" xfId="10" builtinId="9" hidden="1"/>
    <cellStyle name="已瀏覽過的超連結" xfId="12" builtinId="9" hidden="1"/>
    <cellStyle name="已瀏覽過的超連結" xfId="14" builtinId="9" hidden="1"/>
    <cellStyle name="已瀏覽過的超連結" xfId="16" builtinId="9" hidden="1"/>
    <cellStyle name="已瀏覽過的超連結" xfId="18" builtinId="9" hidden="1"/>
    <cellStyle name="已瀏覽過的超連結" xfId="20" builtinId="9" hidden="1"/>
    <cellStyle name="已瀏覽過的超連結" xfId="22" builtinId="9" hidden="1"/>
    <cellStyle name="已瀏覽過的超連結" xfId="24" builtinId="9" hidden="1"/>
    <cellStyle name="已瀏覽過的超連結" xfId="26" builtinId="9" hidden="1"/>
    <cellStyle name="已瀏覽過的超連結" xfId="28" builtinId="9" hidden="1"/>
    <cellStyle name="已瀏覽過的超連結" xfId="30" builtinId="9" hidden="1"/>
    <cellStyle name="已瀏覽過的超連結" xfId="32" builtinId="9" hidden="1"/>
    <cellStyle name="已瀏覽過的超連結" xfId="34" builtinId="9" hidden="1"/>
    <cellStyle name="已瀏覽過的超連結" xfId="36" builtinId="9" hidden="1"/>
    <cellStyle name="已瀏覽過的超連結" xfId="38" builtinId="9" hidden="1"/>
    <cellStyle name="已瀏覽過的超連結" xfId="40" builtinId="9" hidden="1"/>
    <cellStyle name="已瀏覽過的超連結" xfId="42" builtinId="9" hidden="1"/>
    <cellStyle name="已瀏覽過的超連結" xfId="44" builtinId="9" hidden="1"/>
    <cellStyle name="已瀏覽過的超連結" xfId="46" builtinId="9" hidden="1"/>
    <cellStyle name="已瀏覽過的超連結" xfId="48" builtinId="9" hidden="1"/>
    <cellStyle name="已瀏覽過的超連結" xfId="50" builtinId="9" hidden="1"/>
    <cellStyle name="已瀏覽過的超連結" xfId="52" builtinId="9" hidden="1"/>
    <cellStyle name="已瀏覽過的超連結" xfId="54" builtinId="9" hidden="1"/>
    <cellStyle name="已瀏覽過的超連結" xfId="56" builtinId="9" hidden="1"/>
    <cellStyle name="已瀏覽過的超連結" xfId="58" builtinId="9" hidden="1"/>
    <cellStyle name="已瀏覽過的超連結" xfId="60" builtinId="9" hidden="1"/>
    <cellStyle name="已瀏覽過的超連結" xfId="62" builtinId="9" hidden="1"/>
    <cellStyle name="已瀏覽過的超連結" xfId="64" builtinId="9" hidden="1"/>
    <cellStyle name="已瀏覽過的超連結" xfId="66" builtinId="9" hidden="1"/>
    <cellStyle name="已瀏覽過的超連結" xfId="68" builtinId="9" hidden="1"/>
    <cellStyle name="已瀏覽過的超連結" xfId="70" builtinId="9" hidden="1"/>
    <cellStyle name="已瀏覽過的超連結" xfId="72" builtinId="9" hidden="1"/>
    <cellStyle name="已瀏覽過的超連結" xfId="74" builtinId="9" hidden="1"/>
    <cellStyle name="已瀏覽過的超連結" xfId="76" builtinId="9" hidden="1"/>
    <cellStyle name="已瀏覽過的超連結" xfId="78" builtinId="9" hidden="1"/>
    <cellStyle name="已瀏覽過的超連結" xfId="80" builtinId="9" hidden="1"/>
    <cellStyle name="已瀏覽過的超連結" xfId="82" builtinId="9" hidden="1"/>
    <cellStyle name="已瀏覽過的超連結" xfId="84" builtinId="9" hidden="1"/>
    <cellStyle name="已瀏覽過的超連結" xfId="86" builtinId="9" hidden="1"/>
    <cellStyle name="已瀏覽過的超連結" xfId="88" builtinId="9" hidden="1"/>
    <cellStyle name="已瀏覽過的超連結" xfId="90" builtinId="9" hidden="1"/>
    <cellStyle name="已瀏覽過的超連結" xfId="92" builtinId="9" hidden="1"/>
    <cellStyle name="已瀏覽過的超連結" xfId="94" builtinId="9" hidden="1"/>
    <cellStyle name="已瀏覽過的超連結" xfId="96" builtinId="9" hidden="1"/>
    <cellStyle name="已瀏覽過的超連結" xfId="98" builtinId="9" hidden="1"/>
    <cellStyle name="已瀏覽過的超連結" xfId="100" builtinId="9" hidden="1"/>
    <cellStyle name="已瀏覽過的超連結" xfId="102" builtinId="9" hidden="1"/>
    <cellStyle name="已瀏覽過的超連結" xfId="104" builtinId="9" hidden="1"/>
    <cellStyle name="已瀏覽過的超連結" xfId="106" builtinId="9" hidden="1"/>
    <cellStyle name="已瀏覽過的超連結" xfId="108" builtinId="9" hidden="1"/>
    <cellStyle name="已瀏覽過的超連結" xfId="110" builtinId="9" hidden="1"/>
    <cellStyle name="已瀏覽過的超連結" xfId="112" builtinId="9" hidden="1"/>
    <cellStyle name="已瀏覽過的超連結" xfId="114" builtinId="9" hidden="1"/>
    <cellStyle name="已瀏覽過的超連結" xfId="116" builtinId="9" hidden="1"/>
    <cellStyle name="已瀏覽過的超連結" xfId="118" builtinId="9" hidden="1"/>
    <cellStyle name="已瀏覽過的超連結" xfId="120" builtinId="9" hidden="1"/>
    <cellStyle name="已瀏覽過的超連結" xfId="122" builtinId="9" hidden="1"/>
    <cellStyle name="已瀏覽過的超連結" xfId="124" builtinId="9" hidden="1"/>
    <cellStyle name="已瀏覽過的超連結" xfId="126" builtinId="9" hidden="1"/>
    <cellStyle name="已瀏覽過的超連結" xfId="128" builtinId="9" hidden="1"/>
    <cellStyle name="已瀏覽過的超連結" xfId="130" builtinId="9" hidden="1"/>
    <cellStyle name="已瀏覽過的超連結" xfId="132" builtinId="9" hidden="1"/>
    <cellStyle name="已瀏覽過的超連結" xfId="134" builtinId="9" hidden="1"/>
    <cellStyle name="已瀏覽過的超連結" xfId="136" builtinId="9" hidden="1"/>
    <cellStyle name="已瀏覽過的超連結" xfId="138" builtinId="9" hidden="1"/>
    <cellStyle name="已瀏覽過的超連結" xfId="140" builtinId="9" hidden="1"/>
    <cellStyle name="已瀏覽過的超連結" xfId="142" builtinId="9" hidden="1"/>
    <cellStyle name="已瀏覽過的超連結" xfId="144" builtinId="9" hidden="1"/>
    <cellStyle name="已瀏覽過的超連結" xfId="146" builtinId="9" hidden="1"/>
    <cellStyle name="已瀏覽過的超連結" xfId="148" builtinId="9" hidden="1"/>
    <cellStyle name="已瀏覽過的超連結" xfId="150" builtinId="9" hidden="1"/>
    <cellStyle name="已瀏覽過的超連結" xfId="152" builtinId="9" hidden="1"/>
    <cellStyle name="已瀏覽過的超連結" xfId="154" builtinId="9" hidden="1"/>
    <cellStyle name="已瀏覽過的超連結" xfId="156" builtinId="9" hidden="1"/>
    <cellStyle name="已瀏覽過的超連結" xfId="158" builtinId="9" hidden="1"/>
    <cellStyle name="已瀏覽過的超連結" xfId="160" builtinId="9" hidden="1"/>
    <cellStyle name="已瀏覽過的超連結" xfId="162" builtinId="9" hidden="1"/>
    <cellStyle name="已瀏覽過的超連結" xfId="164" builtinId="9" hidden="1"/>
    <cellStyle name="已瀏覽過的超連結" xfId="166" builtinId="9" hidden="1"/>
    <cellStyle name="已瀏覽過的超連結" xfId="168" builtinId="9" hidden="1"/>
    <cellStyle name="已瀏覽過的超連結" xfId="170" builtinId="9" hidden="1"/>
    <cellStyle name="已瀏覽過的超連結" xfId="172" builtinId="9" hidden="1"/>
    <cellStyle name="已瀏覽過的超連結" xfId="174" builtinId="9" hidden="1"/>
    <cellStyle name="已瀏覽過的超連結" xfId="176" builtinId="9" hidden="1"/>
    <cellStyle name="已瀏覽過的超連結" xfId="178" builtinId="9" hidden="1"/>
    <cellStyle name="已瀏覽過的超連結" xfId="180" builtinId="9" hidden="1"/>
    <cellStyle name="已瀏覽過的超連結" xfId="182" builtinId="9" hidden="1"/>
    <cellStyle name="已瀏覽過的超連結" xfId="184" builtinId="9" hidden="1"/>
    <cellStyle name="已瀏覽過的超連結" xfId="186" builtinId="9" hidden="1"/>
    <cellStyle name="已瀏覽過的超連結" xfId="188" builtinId="9" hidden="1"/>
    <cellStyle name="已瀏覽過的超連結" xfId="190" builtinId="9" hidden="1"/>
    <cellStyle name="已瀏覽過的超連結" xfId="192" builtinId="9" hidden="1"/>
    <cellStyle name="已瀏覽過的超連結" xfId="194" builtinId="9" hidden="1"/>
    <cellStyle name="已瀏覽過的超連結" xfId="196" builtinId="9" hidden="1"/>
    <cellStyle name="已瀏覽過的超連結" xfId="198" builtinId="9" hidden="1"/>
    <cellStyle name="已瀏覽過的超連結" xfId="200" builtinId="9" hidden="1"/>
    <cellStyle name="已瀏覽過的超連結" xfId="202" builtinId="9" hidden="1"/>
    <cellStyle name="已瀏覽過的超連結" xfId="204" builtinId="9" hidden="1"/>
    <cellStyle name="已瀏覽過的超連結" xfId="206" builtinId="9" hidden="1"/>
    <cellStyle name="已瀏覽過的超連結" xfId="208" builtinId="9" hidden="1"/>
    <cellStyle name="已瀏覽過的超連結" xfId="210" builtinId="9" hidden="1"/>
    <cellStyle name="已瀏覽過的超連結" xfId="212" builtinId="9" hidden="1"/>
    <cellStyle name="已瀏覽過的超連結" xfId="214" builtinId="9" hidden="1"/>
    <cellStyle name="已瀏覽過的超連結" xfId="216" builtinId="9" hidden="1"/>
    <cellStyle name="已瀏覽過的超連結" xfId="218" builtinId="9" hidden="1"/>
    <cellStyle name="已瀏覽過的超連結" xfId="220" builtinId="9" hidden="1"/>
    <cellStyle name="已瀏覽過的超連結" xfId="222" builtinId="9" hidden="1"/>
    <cellStyle name="已瀏覽過的超連結" xfId="224" builtinId="9" hidden="1"/>
    <cellStyle name="已瀏覽過的超連結" xfId="226" builtinId="9" hidden="1"/>
    <cellStyle name="已瀏覽過的超連結" xfId="228" builtinId="9" hidden="1"/>
    <cellStyle name="已瀏覽過的超連結" xfId="230" builtinId="9" hidden="1"/>
    <cellStyle name="已瀏覽過的超連結" xfId="232" builtinId="9" hidden="1"/>
    <cellStyle name="已瀏覽過的超連結" xfId="234" builtinId="9" hidden="1"/>
    <cellStyle name="已瀏覽過的超連結" xfId="236" builtinId="9" hidden="1"/>
    <cellStyle name="已瀏覽過的超連結" xfId="238" builtinId="9" hidden="1"/>
    <cellStyle name="已瀏覽過的超連結" xfId="240" builtinId="9" hidden="1"/>
    <cellStyle name="已瀏覽過的超連結" xfId="242" builtinId="9" hidden="1"/>
    <cellStyle name="已瀏覽過的超連結" xfId="244" builtinId="9" hidden="1"/>
    <cellStyle name="已瀏覽過的超連結" xfId="246" builtinId="9" hidden="1"/>
    <cellStyle name="已瀏覽過的超連結" xfId="248" builtinId="9" hidden="1"/>
    <cellStyle name="已瀏覽過的超連結" xfId="250" builtinId="9" hidden="1"/>
    <cellStyle name="已瀏覽過的超連結" xfId="252" builtinId="9" hidden="1"/>
    <cellStyle name="已瀏覽過的超連結" xfId="254" builtinId="9" hidden="1"/>
    <cellStyle name="已瀏覽過的超連結" xfId="256" builtinId="9" hidden="1"/>
    <cellStyle name="已瀏覽過的超連結" xfId="258" builtinId="9" hidden="1"/>
    <cellStyle name="已瀏覽過的超連結" xfId="260" builtinId="9" hidden="1"/>
    <cellStyle name="已瀏覽過的超連結" xfId="262" builtinId="9" hidden="1"/>
    <cellStyle name="已瀏覽過的超連結" xfId="264" builtinId="9" hidden="1"/>
    <cellStyle name="已瀏覽過的超連結" xfId="266" builtinId="9" hidden="1"/>
    <cellStyle name="已瀏覽過的超連結" xfId="268" builtinId="9" hidden="1"/>
    <cellStyle name="已瀏覽過的超連結" xfId="270" builtinId="9" hidden="1"/>
    <cellStyle name="已瀏覽過的超連結" xfId="272" builtinId="9" hidden="1"/>
    <cellStyle name="已瀏覽過的超連結" xfId="274" builtinId="9" hidden="1"/>
    <cellStyle name="已瀏覽過的超連結" xfId="276" builtinId="9" hidden="1"/>
    <cellStyle name="已瀏覽過的超連結" xfId="278" builtinId="9" hidden="1"/>
    <cellStyle name="已瀏覽過的超連結" xfId="280" builtinId="9" hidden="1"/>
    <cellStyle name="已瀏覽過的超連結" xfId="282" builtinId="9" hidden="1"/>
    <cellStyle name="已瀏覽過的超連結" xfId="284" builtinId="9" hidden="1"/>
    <cellStyle name="已瀏覽過的超連結" xfId="286" builtinId="9" hidden="1"/>
    <cellStyle name="已瀏覽過的超連結" xfId="288" builtinId="9" hidden="1"/>
    <cellStyle name="已瀏覽過的超連結" xfId="290" builtinId="9" hidden="1"/>
    <cellStyle name="已瀏覽過的超連結" xfId="292" builtinId="9" hidden="1"/>
    <cellStyle name="已瀏覽過的超連結" xfId="294" builtinId="9" hidden="1"/>
    <cellStyle name="已瀏覽過的超連結" xfId="296" builtinId="9" hidden="1"/>
    <cellStyle name="已瀏覽過的超連結" xfId="298" builtinId="9" hidden="1"/>
    <cellStyle name="已瀏覽過的超連結" xfId="300" builtinId="9" hidden="1"/>
    <cellStyle name="已瀏覽過的超連結" xfId="302" builtinId="9" hidden="1"/>
    <cellStyle name="已瀏覽過的超連結" xfId="304" builtinId="9" hidden="1"/>
    <cellStyle name="已瀏覽過的超連結" xfId="306" builtinId="9" hidden="1"/>
    <cellStyle name="已瀏覽過的超連結" xfId="308" builtinId="9" hidden="1"/>
    <cellStyle name="已瀏覽過的超連結" xfId="310" builtinId="9" hidden="1"/>
    <cellStyle name="已瀏覽過的超連結" xfId="312" builtinId="9" hidden="1"/>
    <cellStyle name="已瀏覽過的超連結" xfId="314" builtinId="9" hidden="1"/>
    <cellStyle name="已瀏覽過的超連結" xfId="316" builtinId="9" hidden="1"/>
    <cellStyle name="已瀏覽過的超連結" xfId="318" builtinId="9" hidden="1"/>
    <cellStyle name="已瀏覽過的超連結" xfId="320" builtinId="9" hidden="1"/>
    <cellStyle name="已瀏覽過的超連結" xfId="322" builtinId="9" hidden="1"/>
    <cellStyle name="已瀏覽過的超連結" xfId="324" builtinId="9" hidden="1"/>
    <cellStyle name="已瀏覽過的超連結" xfId="326" builtinId="9" hidden="1"/>
    <cellStyle name="已瀏覽過的超連結" xfId="328" builtinId="9" hidden="1"/>
    <cellStyle name="已瀏覽過的超連結" xfId="330" builtinId="9" hidden="1"/>
    <cellStyle name="已瀏覽過的超連結" xfId="332" builtinId="9" hidden="1"/>
    <cellStyle name="已瀏覽過的超連結" xfId="334" builtinId="9" hidden="1"/>
    <cellStyle name="已瀏覽過的超連結" xfId="336" builtinId="9" hidden="1"/>
    <cellStyle name="已瀏覽過的超連結" xfId="338" builtinId="9" hidden="1"/>
    <cellStyle name="已瀏覽過的超連結" xfId="340" builtinId="9" hidden="1"/>
    <cellStyle name="已瀏覽過的超連結" xfId="342" builtinId="9" hidden="1"/>
    <cellStyle name="已瀏覽過的超連結" xfId="344" builtinId="9" hidden="1"/>
    <cellStyle name="已瀏覽過的超連結" xfId="346" builtinId="9" hidden="1"/>
    <cellStyle name="已瀏覽過的超連結" xfId="348" builtinId="9" hidden="1"/>
    <cellStyle name="已瀏覽過的超連結" xfId="350" builtinId="9" hidden="1"/>
    <cellStyle name="已瀏覽過的超連結" xfId="352" builtinId="9" hidden="1"/>
    <cellStyle name="已瀏覽過的超連結" xfId="354" builtinId="9" hidden="1"/>
    <cellStyle name="已瀏覽過的超連結" xfId="356" builtinId="9" hidden="1"/>
    <cellStyle name="已瀏覽過的超連結" xfId="358" builtinId="9" hidden="1"/>
    <cellStyle name="已瀏覽過的超連結" xfId="360" builtinId="9" hidden="1"/>
    <cellStyle name="已瀏覽過的超連結" xfId="362" builtinId="9" hidden="1"/>
    <cellStyle name="已瀏覽過的超連結" xfId="364" builtinId="9" hidden="1"/>
    <cellStyle name="已瀏覽過的超連結" xfId="366" builtinId="9" hidden="1"/>
    <cellStyle name="已瀏覽過的超連結" xfId="368" builtinId="9" hidden="1"/>
    <cellStyle name="已瀏覽過的超連結" xfId="370" builtinId="9" hidden="1"/>
    <cellStyle name="已瀏覽過的超連結" xfId="372" builtinId="9" hidden="1"/>
    <cellStyle name="已瀏覽過的超連結" xfId="374" builtinId="9" hidden="1"/>
    <cellStyle name="已瀏覽過的超連結" xfId="376" builtinId="9" hidden="1"/>
    <cellStyle name="已瀏覽過的超連結" xfId="378" builtinId="9" hidden="1"/>
    <cellStyle name="已瀏覽過的超連結" xfId="380" builtinId="9" hidden="1"/>
    <cellStyle name="已瀏覽過的超連結" xfId="382" builtinId="9" hidden="1"/>
    <cellStyle name="已瀏覽過的超連結" xfId="384" builtinId="9" hidden="1"/>
    <cellStyle name="已瀏覽過的超連結" xfId="386" builtinId="9" hidden="1"/>
    <cellStyle name="已瀏覽過的超連結" xfId="388" builtinId="9" hidden="1"/>
    <cellStyle name="已瀏覽過的超連結" xfId="390" builtinId="9" hidden="1"/>
    <cellStyle name="已瀏覽過的超連結" xfId="392" builtinId="9" hidden="1"/>
    <cellStyle name="已瀏覽過的超連結" xfId="394" builtinId="9" hidden="1"/>
    <cellStyle name="已瀏覽過的超連結" xfId="396" builtinId="9" hidden="1"/>
    <cellStyle name="已瀏覽過的超連結" xfId="398" builtinId="9" hidden="1"/>
    <cellStyle name="已瀏覽過的超連結" xfId="400" builtinId="9" hidden="1"/>
    <cellStyle name="已瀏覽過的超連結" xfId="402" builtinId="9" hidden="1"/>
    <cellStyle name="已瀏覽過的超連結" xfId="404" builtinId="9" hidden="1"/>
    <cellStyle name="已瀏覽過的超連結" xfId="406" builtinId="9" hidden="1"/>
    <cellStyle name="已瀏覽過的超連結" xfId="408" builtinId="9" hidden="1"/>
    <cellStyle name="已瀏覽過的超連結" xfId="410" builtinId="9" hidden="1"/>
    <cellStyle name="已瀏覽過的超連結" xfId="412" builtinId="9" hidden="1"/>
    <cellStyle name="已瀏覽過的超連結" xfId="414" builtinId="9" hidden="1"/>
    <cellStyle name="已瀏覽過的超連結" xfId="416" builtinId="9" hidden="1"/>
    <cellStyle name="已瀏覽過的超連結" xfId="418" builtinId="9" hidden="1"/>
    <cellStyle name="已瀏覽過的超連結" xfId="420" builtinId="9" hidden="1"/>
    <cellStyle name="已瀏覽過的超連結" xfId="422" builtinId="9" hidden="1"/>
    <cellStyle name="已瀏覽過的超連結" xfId="424" builtinId="9" hidden="1"/>
    <cellStyle name="已瀏覽過的超連結" xfId="426" builtinId="9" hidden="1"/>
    <cellStyle name="已瀏覽過的超連結" xfId="428" builtinId="9" hidden="1"/>
    <cellStyle name="已瀏覽過的超連結" xfId="430" builtinId="9" hidden="1"/>
    <cellStyle name="已瀏覽過的超連結" xfId="432" builtinId="9" hidden="1"/>
    <cellStyle name="已瀏覽過的超連結" xfId="434" builtinId="9" hidden="1"/>
    <cellStyle name="已瀏覽過的超連結" xfId="436" builtinId="9" hidden="1"/>
    <cellStyle name="已瀏覽過的超連結" xfId="438" builtinId="9" hidden="1"/>
    <cellStyle name="已瀏覽過的超連結" xfId="440" builtinId="9" hidden="1"/>
    <cellStyle name="已瀏覽過的超連結" xfId="442" builtinId="9" hidden="1"/>
    <cellStyle name="已瀏覽過的超連結" xfId="444" builtinId="9" hidden="1"/>
    <cellStyle name="已瀏覽過的超連結" xfId="446" builtinId="9" hidden="1"/>
    <cellStyle name="已瀏覽過的超連結" xfId="448" builtinId="9" hidden="1"/>
    <cellStyle name="已瀏覽過的超連結" xfId="450" builtinId="9" hidden="1"/>
    <cellStyle name="已瀏覽過的超連結" xfId="452" builtinId="9" hidden="1"/>
    <cellStyle name="已瀏覽過的超連結" xfId="454" builtinId="9" hidden="1"/>
    <cellStyle name="已瀏覽過的超連結" xfId="456" builtinId="9" hidden="1"/>
    <cellStyle name="已瀏覽過的超連結" xfId="458" builtinId="9" hidden="1"/>
    <cellStyle name="已瀏覽過的超連結" xfId="460" builtinId="9" hidden="1"/>
    <cellStyle name="已瀏覽過的超連結" xfId="462" builtinId="9" hidden="1"/>
    <cellStyle name="已瀏覽過的超連結" xfId="464" builtinId="9" hidden="1"/>
    <cellStyle name="已瀏覽過的超連結" xfId="466" builtinId="9" hidden="1"/>
    <cellStyle name="已瀏覽過的超連結" xfId="468" builtinId="9" hidden="1"/>
    <cellStyle name="已瀏覽過的超連結" xfId="470" builtinId="9" hidden="1"/>
    <cellStyle name="已瀏覽過的超連結" xfId="472" builtinId="9" hidden="1"/>
    <cellStyle name="已瀏覽過的超連結" xfId="474" builtinId="9" hidden="1"/>
    <cellStyle name="已瀏覽過的超連結" xfId="476" builtinId="9" hidden="1"/>
    <cellStyle name="已瀏覽過的超連結" xfId="478" builtinId="9" hidden="1"/>
    <cellStyle name="已瀏覽過的超連結" xfId="480" builtinId="9" hidden="1"/>
    <cellStyle name="已瀏覽過的超連結" xfId="482" builtinId="9" hidden="1"/>
    <cellStyle name="已瀏覽過的超連結" xfId="484" builtinId="9" hidden="1"/>
    <cellStyle name="已瀏覽過的超連結" xfId="486" builtinId="9" hidden="1"/>
    <cellStyle name="已瀏覽過的超連結" xfId="488" builtinId="9" hidden="1"/>
    <cellStyle name="已瀏覽過的超連結" xfId="490" builtinId="9" hidden="1"/>
    <cellStyle name="已瀏覽過的超連結" xfId="492" builtinId="9" hidden="1"/>
    <cellStyle name="已瀏覽過的超連結" xfId="494" builtinId="9" hidden="1"/>
    <cellStyle name="已瀏覽過的超連結" xfId="496" builtinId="9" hidden="1"/>
    <cellStyle name="已瀏覽過的超連結" xfId="498" builtinId="9" hidden="1"/>
    <cellStyle name="已瀏覽過的超連結" xfId="500" builtinId="9" hidden="1"/>
    <cellStyle name="已瀏覽過的超連結" xfId="502" builtinId="9" hidden="1"/>
    <cellStyle name="已瀏覽過的超連結" xfId="504" builtinId="9" hidden="1"/>
    <cellStyle name="已瀏覽過的超連結" xfId="506" builtinId="9" hidden="1"/>
    <cellStyle name="已瀏覽過的超連結" xfId="508" builtinId="9" hidden="1"/>
    <cellStyle name="已瀏覽過的超連結" xfId="510" builtinId="9" hidden="1"/>
    <cellStyle name="已瀏覽過的超連結" xfId="512" builtinId="9" hidden="1"/>
    <cellStyle name="已瀏覽過的超連結" xfId="514" builtinId="9" hidden="1"/>
    <cellStyle name="已瀏覽過的超連結" xfId="516" builtinId="9" hidden="1"/>
    <cellStyle name="已瀏覽過的超連結" xfId="518" builtinId="9" hidden="1"/>
    <cellStyle name="已瀏覽過的超連結" xfId="520" builtinId="9" hidden="1"/>
    <cellStyle name="已瀏覽過的超連結" xfId="522" builtinId="9" hidden="1"/>
    <cellStyle name="已瀏覽過的超連結" xfId="524" builtinId="9" hidden="1"/>
    <cellStyle name="已瀏覽過的超連結" xfId="526" builtinId="9" hidden="1"/>
    <cellStyle name="已瀏覽過的超連結" xfId="528" builtinId="9" hidden="1"/>
    <cellStyle name="已瀏覽過的超連結" xfId="530" builtinId="9" hidden="1"/>
    <cellStyle name="已瀏覽過的超連結" xfId="532" builtinId="9" hidden="1"/>
    <cellStyle name="已瀏覽過的超連結" xfId="534" builtinId="9" hidden="1"/>
    <cellStyle name="已瀏覽過的超連結" xfId="536" builtinId="9" hidden="1"/>
    <cellStyle name="已瀏覽過的超連結" xfId="538" builtinId="9" hidden="1"/>
    <cellStyle name="已瀏覽過的超連結" xfId="540" builtinId="9" hidden="1"/>
    <cellStyle name="已瀏覽過的超連結" xfId="542" builtinId="9" hidden="1"/>
    <cellStyle name="已瀏覽過的超連結" xfId="544" builtinId="9" hidden="1"/>
    <cellStyle name="已瀏覽過的超連結" xfId="546" builtinId="9" hidden="1"/>
    <cellStyle name="已瀏覽過的超連結" xfId="548" builtinId="9" hidden="1"/>
    <cellStyle name="已瀏覽過的超連結" xfId="550" builtinId="9" hidden="1"/>
    <cellStyle name="已瀏覽過的超連結" xfId="552" builtinId="9" hidden="1"/>
    <cellStyle name="已瀏覽過的超連結" xfId="554" builtinId="9" hidden="1"/>
    <cellStyle name="已瀏覽過的超連結" xfId="556" builtinId="9" hidden="1"/>
    <cellStyle name="已瀏覽過的超連結" xfId="558" builtinId="9" hidden="1"/>
    <cellStyle name="已瀏覽過的超連結" xfId="560" builtinId="9" hidden="1"/>
    <cellStyle name="已瀏覽過的超連結" xfId="562" builtinId="9" hidden="1"/>
    <cellStyle name="已瀏覽過的超連結" xfId="564" builtinId="9" hidden="1"/>
    <cellStyle name="已瀏覽過的超連結" xfId="566" builtinId="9" hidden="1"/>
    <cellStyle name="已瀏覽過的超連結" xfId="568" builtinId="9" hidden="1"/>
    <cellStyle name="已瀏覽過的超連結" xfId="570" builtinId="9" hidden="1"/>
    <cellStyle name="已瀏覽過的超連結" xfId="572" builtinId="9" hidden="1"/>
    <cellStyle name="已瀏覽過的超連結" xfId="574" builtinId="9" hidden="1"/>
    <cellStyle name="已瀏覽過的超連結" xfId="576" builtinId="9" hidden="1"/>
    <cellStyle name="已瀏覽過的超連結" xfId="578" builtinId="9" hidden="1"/>
    <cellStyle name="已瀏覽過的超連結" xfId="580" builtinId="9" hidden="1"/>
    <cellStyle name="已瀏覽過的超連結" xfId="582" builtinId="9" hidden="1"/>
    <cellStyle name="已瀏覽過的超連結" xfId="584" builtinId="9" hidden="1"/>
    <cellStyle name="已瀏覽過的超連結" xfId="586" builtinId="9" hidden="1"/>
    <cellStyle name="已瀏覽過的超連結" xfId="588" builtinId="9" hidden="1"/>
    <cellStyle name="已瀏覽過的超連結" xfId="590" builtinId="9" hidden="1"/>
    <cellStyle name="已瀏覽過的超連結" xfId="592" builtinId="9" hidden="1"/>
    <cellStyle name="已瀏覽過的超連結" xfId="594" builtinId="9" hidden="1"/>
    <cellStyle name="已瀏覽過的超連結" xfId="596" builtinId="9" hidden="1"/>
    <cellStyle name="已瀏覽過的超連結" xfId="598" builtinId="9" hidden="1"/>
    <cellStyle name="已瀏覽過的超連結" xfId="600" builtinId="9" hidden="1"/>
    <cellStyle name="已瀏覽過的超連結" xfId="602" builtinId="9" hidden="1"/>
    <cellStyle name="已瀏覽過的超連結" xfId="604" builtinId="9" hidden="1"/>
    <cellStyle name="已瀏覽過的超連結" xfId="606" builtinId="9" hidden="1"/>
    <cellStyle name="已瀏覽過的超連結" xfId="608" builtinId="9" hidden="1"/>
    <cellStyle name="已瀏覽過的超連結" xfId="610" builtinId="9" hidden="1"/>
    <cellStyle name="已瀏覽過的超連結" xfId="612" builtinId="9" hidden="1"/>
    <cellStyle name="已瀏覽過的超連結" xfId="614" builtinId="9" hidden="1"/>
    <cellStyle name="已瀏覽過的超連結" xfId="616" builtinId="9" hidden="1"/>
    <cellStyle name="已瀏覽過的超連結" xfId="618" builtinId="9" hidden="1"/>
    <cellStyle name="已瀏覽過的超連結" xfId="620" builtinId="9" hidden="1"/>
    <cellStyle name="已瀏覽過的超連結" xfId="622" builtinId="9" hidden="1"/>
    <cellStyle name="已瀏覽過的超連結" xfId="624" builtinId="9" hidden="1"/>
    <cellStyle name="已瀏覽過的超連結" xfId="626" builtinId="9" hidden="1"/>
    <cellStyle name="已瀏覽過的超連結" xfId="628" builtinId="9" hidden="1"/>
    <cellStyle name="已瀏覽過的超連結" xfId="630" builtinId="9" hidden="1"/>
    <cellStyle name="已瀏覽過的超連結" xfId="632" builtinId="9" hidden="1"/>
    <cellStyle name="已瀏覽過的超連結" xfId="634" builtinId="9" hidden="1"/>
    <cellStyle name="已瀏覽過的超連結" xfId="636" builtinId="9" hidden="1"/>
    <cellStyle name="已瀏覽過的超連結" xfId="638" builtinId="9" hidden="1"/>
    <cellStyle name="已瀏覽過的超連結" xfId="640" builtinId="9" hidden="1"/>
    <cellStyle name="已瀏覽過的超連結" xfId="642" builtinId="9" hidden="1"/>
    <cellStyle name="已瀏覽過的超連結" xfId="644" builtinId="9" hidden="1"/>
    <cellStyle name="已瀏覽過的超連結" xfId="646" builtinId="9" hidden="1"/>
    <cellStyle name="已瀏覽過的超連結" xfId="648" builtinId="9" hidden="1"/>
    <cellStyle name="已瀏覽過的超連結" xfId="650" builtinId="9" hidden="1"/>
    <cellStyle name="已瀏覽過的超連結" xfId="652" builtinId="9" hidden="1"/>
    <cellStyle name="已瀏覽過的超連結" xfId="654" builtinId="9" hidden="1"/>
    <cellStyle name="已瀏覽過的超連結" xfId="656" builtinId="9" hidden="1"/>
    <cellStyle name="已瀏覽過的超連結" xfId="658" builtinId="9" hidden="1"/>
    <cellStyle name="已瀏覽過的超連結" xfId="660" builtinId="9" hidden="1"/>
    <cellStyle name="已瀏覽過的超連結" xfId="662" builtinId="9" hidden="1"/>
    <cellStyle name="已瀏覽過的超連結" xfId="664" builtinId="9" hidden="1"/>
    <cellStyle name="已瀏覽過的超連結" xfId="666" builtinId="9" hidden="1"/>
    <cellStyle name="已瀏覽過的超連結" xfId="668" builtinId="9" hidden="1"/>
    <cellStyle name="已瀏覽過的超連結" xfId="670" builtinId="9" hidden="1"/>
    <cellStyle name="已瀏覽過的超連結" xfId="672" builtinId="9" hidden="1"/>
    <cellStyle name="已瀏覽過的超連結" xfId="674" builtinId="9" hidden="1"/>
    <cellStyle name="已瀏覽過的超連結" xfId="676" builtinId="9" hidden="1"/>
    <cellStyle name="已瀏覽過的超連結" xfId="678" builtinId="9" hidden="1"/>
    <cellStyle name="已瀏覽過的超連結" xfId="680" builtinId="9" hidden="1"/>
    <cellStyle name="已瀏覽過的超連結" xfId="682" builtinId="9" hidden="1"/>
    <cellStyle name="已瀏覽過的超連結" xfId="684" builtinId="9" hidden="1"/>
    <cellStyle name="已瀏覽過的超連結" xfId="686" builtinId="9" hidden="1"/>
    <cellStyle name="已瀏覽過的超連結" xfId="688" builtinId="9" hidden="1"/>
    <cellStyle name="已瀏覽過的超連結" xfId="690" builtinId="9" hidden="1"/>
    <cellStyle name="已瀏覽過的超連結" xfId="692" builtinId="9" hidden="1"/>
    <cellStyle name="已瀏覽過的超連結" xfId="694" builtinId="9" hidden="1"/>
    <cellStyle name="已瀏覽過的超連結" xfId="696" builtinId="9" hidden="1"/>
    <cellStyle name="已瀏覽過的超連結" xfId="698" builtinId="9" hidden="1"/>
    <cellStyle name="已瀏覽過的超連結" xfId="700" builtinId="9" hidden="1"/>
    <cellStyle name="已瀏覽過的超連結" xfId="702" builtinId="9" hidden="1"/>
    <cellStyle name="已瀏覽過的超連結" xfId="704" builtinId="9" hidden="1"/>
    <cellStyle name="已瀏覽過的超連結" xfId="706" builtinId="9" hidden="1"/>
    <cellStyle name="已瀏覽過的超連結" xfId="708" builtinId="9" hidden="1"/>
    <cellStyle name="已瀏覽過的超連結" xfId="710" builtinId="9" hidden="1"/>
    <cellStyle name="已瀏覽過的超連結" xfId="712" builtinId="9" hidden="1"/>
    <cellStyle name="已瀏覽過的超連結" xfId="714" builtinId="9" hidden="1"/>
    <cellStyle name="已瀏覽過的超連結" xfId="716" builtinId="9" hidden="1"/>
    <cellStyle name="已瀏覽過的超連結" xfId="718" builtinId="9" hidden="1"/>
    <cellStyle name="已瀏覽過的超連結" xfId="720" builtinId="9" hidden="1"/>
    <cellStyle name="已瀏覽過的超連結" xfId="722" builtinId="9" hidden="1"/>
    <cellStyle name="已瀏覽過的超連結" xfId="724" builtinId="9" hidden="1"/>
    <cellStyle name="已瀏覽過的超連結" xfId="726" builtinId="9" hidden="1"/>
    <cellStyle name="已瀏覽過的超連結" xfId="728" builtinId="9" hidden="1"/>
    <cellStyle name="已瀏覽過的超連結" xfId="730" builtinId="9" hidden="1"/>
    <cellStyle name="已瀏覽過的超連結" xfId="732" builtinId="9" hidden="1"/>
    <cellStyle name="已瀏覽過的超連結" xfId="734" builtinId="9" hidden="1"/>
    <cellStyle name="已瀏覽過的超連結" xfId="736" builtinId="9" hidden="1"/>
    <cellStyle name="已瀏覽過的超連結" xfId="738" builtinId="9" hidden="1"/>
    <cellStyle name="已瀏覽過的超連結" xfId="740" builtinId="9" hidden="1"/>
    <cellStyle name="已瀏覽過的超連結" xfId="742" builtinId="9" hidden="1"/>
    <cellStyle name="已瀏覽過的超連結" xfId="744" builtinId="9" hidden="1"/>
    <cellStyle name="已瀏覽過的超連結" xfId="746" builtinId="9" hidden="1"/>
    <cellStyle name="已瀏覽過的超連結" xfId="748" builtinId="9" hidden="1"/>
    <cellStyle name="已瀏覽過的超連結" xfId="750" builtinId="9" hidden="1"/>
    <cellStyle name="已瀏覽過的超連結" xfId="752" builtinId="9" hidden="1"/>
    <cellStyle name="已瀏覽過的超連結" xfId="754" builtinId="9" hidden="1"/>
    <cellStyle name="已瀏覽過的超連結" xfId="756" builtinId="9" hidden="1"/>
    <cellStyle name="已瀏覽過的超連結" xfId="758" builtinId="9" hidden="1"/>
    <cellStyle name="已瀏覽過的超連結" xfId="760" builtinId="9" hidden="1"/>
    <cellStyle name="已瀏覽過的超連結" xfId="762" builtinId="9" hidden="1"/>
    <cellStyle name="已瀏覽過的超連結" xfId="764" builtinId="9" hidden="1"/>
    <cellStyle name="已瀏覽過的超連結" xfId="766" builtinId="9" hidden="1"/>
    <cellStyle name="已瀏覽過的超連結" xfId="768" builtinId="9" hidden="1"/>
    <cellStyle name="已瀏覽過的超連結" xfId="770" builtinId="9" hidden="1"/>
    <cellStyle name="已瀏覽過的超連結" xfId="772" builtinId="9" hidden="1"/>
    <cellStyle name="已瀏覽過的超連結" xfId="774" builtinId="9" hidden="1"/>
    <cellStyle name="已瀏覽過的超連結" xfId="776" builtinId="9" hidden="1"/>
    <cellStyle name="已瀏覽過的超連結" xfId="778" builtinId="9" hidden="1"/>
    <cellStyle name="已瀏覽過的超連結" xfId="780" builtinId="9" hidden="1"/>
    <cellStyle name="已瀏覽過的超連結" xfId="782" builtinId="9" hidden="1"/>
    <cellStyle name="已瀏覽過的超連結" xfId="784" builtinId="9" hidden="1"/>
    <cellStyle name="已瀏覽過的超連結" xfId="786" builtinId="9" hidden="1"/>
    <cellStyle name="已瀏覽過的超連結" xfId="788" builtinId="9" hidden="1"/>
    <cellStyle name="已瀏覽過的超連結" xfId="790" builtinId="9" hidden="1"/>
    <cellStyle name="已瀏覽過的超連結" xfId="792" builtinId="9" hidden="1"/>
    <cellStyle name="已瀏覽過的超連結" xfId="794" builtinId="9" hidden="1"/>
    <cellStyle name="已瀏覽過的超連結" xfId="796" builtinId="9" hidden="1"/>
    <cellStyle name="已瀏覽過的超連結" xfId="798" builtinId="9" hidden="1"/>
    <cellStyle name="已瀏覽過的超連結" xfId="800" builtinId="9" hidden="1"/>
    <cellStyle name="已瀏覽過的超連結" xfId="802" builtinId="9" hidden="1"/>
    <cellStyle name="已瀏覽過的超連結" xfId="804" builtinId="9" hidden="1"/>
    <cellStyle name="已瀏覽過的超連結" xfId="806" builtinId="9" hidden="1"/>
    <cellStyle name="已瀏覽過的超連結" xfId="808" builtinId="9" hidden="1"/>
    <cellStyle name="已瀏覽過的超連結" xfId="810" builtinId="9" hidden="1"/>
    <cellStyle name="已瀏覽過的超連結" xfId="812" builtinId="9" hidden="1"/>
    <cellStyle name="已瀏覽過的超連結" xfId="814" builtinId="9" hidden="1"/>
    <cellStyle name="已瀏覽過的超連結" xfId="816" builtinId="9" hidden="1"/>
    <cellStyle name="已瀏覽過的超連結" xfId="818" builtinId="9" hidden="1"/>
    <cellStyle name="已瀏覽過的超連結" xfId="820" builtinId="9" hidden="1"/>
    <cellStyle name="已瀏覽過的超連結" xfId="822" builtinId="9" hidden="1"/>
    <cellStyle name="已瀏覽過的超連結" xfId="824" builtinId="9" hidden="1"/>
    <cellStyle name="已瀏覽過的超連結" xfId="826" builtinId="9" hidden="1"/>
    <cellStyle name="已瀏覽過的超連結" xfId="828" builtinId="9" hidden="1"/>
    <cellStyle name="已瀏覽過的超連結" xfId="830" builtinId="9" hidden="1"/>
    <cellStyle name="已瀏覽過的超連結" xfId="832" builtinId="9" hidden="1"/>
    <cellStyle name="已瀏覽過的超連結" xfId="834" builtinId="9" hidden="1"/>
    <cellStyle name="已瀏覽過的超連結" xfId="836" builtinId="9" hidden="1"/>
    <cellStyle name="已瀏覽過的超連結" xfId="838" builtinId="9" hidden="1"/>
    <cellStyle name="已瀏覽過的超連結" xfId="840" builtinId="9" hidden="1"/>
    <cellStyle name="已瀏覽過的超連結" xfId="842" builtinId="9" hidden="1"/>
    <cellStyle name="已瀏覽過的超連結" xfId="844" builtinId="9" hidden="1"/>
    <cellStyle name="已瀏覽過的超連結" xfId="846" builtinId="9" hidden="1"/>
    <cellStyle name="已瀏覽過的超連結" xfId="848" builtinId="9" hidden="1"/>
    <cellStyle name="已瀏覽過的超連結" xfId="850" builtinId="9" hidden="1"/>
    <cellStyle name="已瀏覽過的超連結" xfId="852" builtinId="9" hidden="1"/>
    <cellStyle name="已瀏覽過的超連結" xfId="854" builtinId="9" hidden="1"/>
    <cellStyle name="已瀏覽過的超連結" xfId="856" builtinId="9" hidden="1"/>
    <cellStyle name="已瀏覽過的超連結" xfId="858" builtinId="9" hidden="1"/>
    <cellStyle name="已瀏覽過的超連結" xfId="860" builtinId="9" hidden="1"/>
    <cellStyle name="已瀏覽過的超連結" xfId="862" builtinId="9" hidden="1"/>
    <cellStyle name="已瀏覽過的超連結" xfId="864" builtinId="9" hidden="1"/>
    <cellStyle name="已瀏覽過的超連結" xfId="866" builtinId="9" hidden="1"/>
    <cellStyle name="已瀏覽過的超連結" xfId="868" builtinId="9" hidden="1"/>
    <cellStyle name="已瀏覽過的超連結" xfId="870" builtinId="9" hidden="1"/>
    <cellStyle name="已瀏覽過的超連結" xfId="872" builtinId="9" hidden="1"/>
    <cellStyle name="已瀏覽過的超連結" xfId="874" builtinId="9" hidden="1"/>
    <cellStyle name="已瀏覽過的超連結" xfId="876" builtinId="9" hidden="1"/>
    <cellStyle name="已瀏覽過的超連結" xfId="878" builtinId="9" hidden="1"/>
    <cellStyle name="已瀏覽過的超連結" xfId="880" builtinId="9" hidden="1"/>
    <cellStyle name="已瀏覽過的超連結" xfId="882" builtinId="9" hidden="1"/>
    <cellStyle name="已瀏覽過的超連結" xfId="884" builtinId="9" hidden="1"/>
    <cellStyle name="已瀏覽過的超連結" xfId="886" builtinId="9" hidden="1"/>
    <cellStyle name="已瀏覽過的超連結" xfId="888" builtinId="9" hidden="1"/>
    <cellStyle name="已瀏覽過的超連結" xfId="890" builtinId="9" hidden="1"/>
    <cellStyle name="已瀏覽過的超連結" xfId="892" builtinId="9" hidden="1"/>
    <cellStyle name="已瀏覽過的超連結" xfId="894" builtinId="9" hidden="1"/>
    <cellStyle name="已瀏覽過的超連結" xfId="896" builtinId="9" hidden="1"/>
    <cellStyle name="已瀏覽過的超連結" xfId="898" builtinId="9" hidden="1"/>
    <cellStyle name="已瀏覽過的超連結" xfId="900" builtinId="9" hidden="1"/>
    <cellStyle name="已瀏覽過的超連結" xfId="902" builtinId="9" hidden="1"/>
    <cellStyle name="已瀏覽過的超連結" xfId="904" builtinId="9" hidden="1"/>
    <cellStyle name="已瀏覽過的超連結" xfId="906" builtinId="9" hidden="1"/>
    <cellStyle name="已瀏覽過的超連結" xfId="908" builtinId="9" hidden="1"/>
    <cellStyle name="已瀏覽過的超連結" xfId="910" builtinId="9" hidden="1"/>
    <cellStyle name="已瀏覽過的超連結" xfId="912" builtinId="9" hidden="1"/>
    <cellStyle name="已瀏覽過的超連結" xfId="914" builtinId="9" hidden="1"/>
    <cellStyle name="已瀏覽過的超連結" xfId="916" builtinId="9" hidden="1"/>
    <cellStyle name="已瀏覽過的超連結" xfId="918" builtinId="9" hidden="1"/>
    <cellStyle name="已瀏覽過的超連結" xfId="920" builtinId="9" hidden="1"/>
    <cellStyle name="已瀏覽過的超連結" xfId="922" builtinId="9" hidden="1"/>
    <cellStyle name="已瀏覽過的超連結" xfId="924" builtinId="9" hidden="1"/>
    <cellStyle name="已瀏覽過的超連結" xfId="926" builtinId="9" hidden="1"/>
    <cellStyle name="已瀏覽過的超連結" xfId="928" builtinId="9" hidden="1"/>
    <cellStyle name="已瀏覽過的超連結" xfId="930" builtinId="9" hidden="1"/>
    <cellStyle name="已瀏覽過的超連結" xfId="932" builtinId="9" hidden="1"/>
    <cellStyle name="已瀏覽過的超連結" xfId="934" builtinId="9" hidden="1"/>
    <cellStyle name="已瀏覽過的超連結" xfId="936" builtinId="9" hidden="1"/>
    <cellStyle name="已瀏覽過的超連結" xfId="938" builtinId="9" hidden="1"/>
    <cellStyle name="已瀏覽過的超連結" xfId="940" builtinId="9" hidden="1"/>
    <cellStyle name="已瀏覽過的超連結" xfId="942" builtinId="9" hidden="1"/>
    <cellStyle name="已瀏覽過的超連結" xfId="944" builtinId="9" hidden="1"/>
    <cellStyle name="已瀏覽過的超連結" xfId="946" builtinId="9" hidden="1"/>
    <cellStyle name="已瀏覽過的超連結" xfId="948" builtinId="9" hidden="1"/>
    <cellStyle name="已瀏覽過的超連結" xfId="950" builtinId="9" hidden="1"/>
    <cellStyle name="已瀏覽過的超連結" xfId="952" builtinId="9" hidden="1"/>
    <cellStyle name="已瀏覽過的超連結" xfId="954" builtinId="9" hidden="1"/>
    <cellStyle name="已瀏覽過的超連結" xfId="956" builtinId="9" hidden="1"/>
    <cellStyle name="已瀏覽過的超連結" xfId="958" builtinId="9" hidden="1"/>
    <cellStyle name="已瀏覽過的超連結" xfId="960" builtinId="9" hidden="1"/>
    <cellStyle name="已瀏覽過的超連結" xfId="962" builtinId="9" hidden="1"/>
    <cellStyle name="已瀏覽過的超連結" xfId="964" builtinId="9" hidden="1"/>
    <cellStyle name="已瀏覽過的超連結" xfId="966" builtinId="9" hidden="1"/>
    <cellStyle name="已瀏覽過的超連結" xfId="968" builtinId="9" hidden="1"/>
    <cellStyle name="已瀏覽過的超連結" xfId="970" builtinId="9" hidden="1"/>
    <cellStyle name="已瀏覽過的超連結" xfId="972" builtinId="9" hidden="1"/>
    <cellStyle name="已瀏覽過的超連結" xfId="974" builtinId="9" hidden="1"/>
    <cellStyle name="已瀏覽過的超連結" xfId="976" builtinId="9" hidden="1"/>
    <cellStyle name="已瀏覽過的超連結" xfId="978" builtinId="9" hidden="1"/>
    <cellStyle name="已瀏覽過的超連結" xfId="980" builtinId="9" hidden="1"/>
    <cellStyle name="已瀏覽過的超連結" xfId="982" builtinId="9" hidden="1"/>
    <cellStyle name="已瀏覽過的超連結" xfId="984" builtinId="9" hidden="1"/>
    <cellStyle name="已瀏覽過的超連結" xfId="986" builtinId="9" hidden="1"/>
    <cellStyle name="已瀏覽過的超連結" xfId="988" builtinId="9" hidden="1"/>
    <cellStyle name="已瀏覽過的超連結" xfId="990" builtinId="9" hidden="1"/>
    <cellStyle name="已瀏覽過的超連結" xfId="992" builtinId="9" hidden="1"/>
    <cellStyle name="已瀏覽過的超連結" xfId="994" builtinId="9" hidden="1"/>
    <cellStyle name="已瀏覽過的超連結" xfId="996" builtinId="9" hidden="1"/>
    <cellStyle name="已瀏覽過的超連結" xfId="998" builtinId="9" hidden="1"/>
    <cellStyle name="已瀏覽過的超連結" xfId="1000" builtinId="9" hidden="1"/>
    <cellStyle name="已瀏覽過的超連結" xfId="1002" builtinId="9" hidden="1"/>
    <cellStyle name="已瀏覽過的超連結" xfId="1004" builtinId="9" hidden="1"/>
    <cellStyle name="已瀏覽過的超連結" xfId="1006" builtinId="9" hidden="1"/>
    <cellStyle name="已瀏覽過的超連結" xfId="1008" builtinId="9" hidden="1"/>
    <cellStyle name="已瀏覽過的超連結" xfId="1010" builtinId="9" hidden="1"/>
    <cellStyle name="已瀏覽過的超連結" xfId="1012" builtinId="9" hidden="1"/>
    <cellStyle name="已瀏覽過的超連結" xfId="1014" builtinId="9" hidden="1"/>
    <cellStyle name="已瀏覽過的超連結" xfId="1016" builtinId="9" hidden="1"/>
    <cellStyle name="已瀏覽過的超連結" xfId="1018" builtinId="9" hidden="1"/>
    <cellStyle name="已瀏覽過的超連結" xfId="1020" builtinId="9" hidden="1"/>
    <cellStyle name="已瀏覽過的超連結" xfId="1022" builtinId="9" hidden="1"/>
    <cellStyle name="已瀏覽過的超連結" xfId="1024" builtinId="9" hidden="1"/>
    <cellStyle name="已瀏覽過的超連結" xfId="1026" builtinId="9" hidden="1"/>
    <cellStyle name="已瀏覽過的超連結" xfId="1028" builtinId="9" hidden="1"/>
    <cellStyle name="已瀏覽過的超連結" xfId="1030" builtinId="9" hidden="1"/>
    <cellStyle name="已瀏覽過的超連結" xfId="1032" builtinId="9" hidden="1"/>
    <cellStyle name="已瀏覽過的超連結" xfId="1034" builtinId="9" hidden="1"/>
    <cellStyle name="已瀏覽過的超連結" xfId="1036" builtinId="9" hidden="1"/>
    <cellStyle name="已瀏覽過的超連結" xfId="1038" builtinId="9" hidden="1"/>
    <cellStyle name="已瀏覽過的超連結" xfId="1040" builtinId="9" hidden="1"/>
    <cellStyle name="已瀏覽過的超連結" xfId="1042" builtinId="9" hidden="1"/>
    <cellStyle name="已瀏覽過的超連結" xfId="1044" builtinId="9" hidden="1"/>
    <cellStyle name="已瀏覽過的超連結" xfId="1046" builtinId="9" hidden="1"/>
    <cellStyle name="已瀏覽過的超連結" xfId="1048" builtinId="9" hidden="1"/>
    <cellStyle name="已瀏覽過的超連結" xfId="1050" builtinId="9" hidden="1"/>
    <cellStyle name="已瀏覽過的超連結" xfId="1052" builtinId="9" hidden="1"/>
    <cellStyle name="已瀏覽過的超連結" xfId="1054" builtinId="9" hidden="1"/>
    <cellStyle name="已瀏覽過的超連結" xfId="1056" builtinId="9" hidden="1"/>
    <cellStyle name="已瀏覽過的超連結" xfId="1058" builtinId="9" hidden="1"/>
    <cellStyle name="已瀏覽過的超連結" xfId="1060" builtinId="9" hidden="1"/>
    <cellStyle name="已瀏覽過的超連結" xfId="1062" builtinId="9" hidden="1"/>
    <cellStyle name="已瀏覽過的超連結" xfId="1064" builtinId="9" hidden="1"/>
    <cellStyle name="已瀏覽過的超連結" xfId="1066" builtinId="9" hidden="1"/>
    <cellStyle name="已瀏覽過的超連結" xfId="1068" builtinId="9" hidden="1"/>
    <cellStyle name="已瀏覽過的超連結" xfId="1070" builtinId="9" hidden="1"/>
    <cellStyle name="已瀏覽過的超連結" xfId="1072" builtinId="9" hidden="1"/>
    <cellStyle name="已瀏覽過的超連結" xfId="1074" builtinId="9" hidden="1"/>
    <cellStyle name="已瀏覽過的超連結" xfId="1076" builtinId="9" hidden="1"/>
    <cellStyle name="已瀏覽過的超連結" xfId="1078" builtinId="9" hidden="1"/>
    <cellStyle name="已瀏覽過的超連結" xfId="1080" builtinId="9" hidden="1"/>
    <cellStyle name="已瀏覽過的超連結" xfId="1082" builtinId="9" hidden="1"/>
    <cellStyle name="已瀏覽過的超連結" xfId="1084" builtinId="9" hidden="1"/>
    <cellStyle name="已瀏覽過的超連結" xfId="1086" builtinId="9" hidden="1"/>
    <cellStyle name="已瀏覽過的超連結" xfId="1088" builtinId="9" hidden="1"/>
    <cellStyle name="已瀏覽過的超連結" xfId="1090" builtinId="9" hidden="1"/>
    <cellStyle name="已瀏覽過的超連結" xfId="1092" builtinId="9" hidden="1"/>
    <cellStyle name="已瀏覽過的超連結" xfId="1094" builtinId="9" hidden="1"/>
    <cellStyle name="已瀏覽過的超連結" xfId="1096" builtinId="9" hidden="1"/>
    <cellStyle name="已瀏覽過的超連結" xfId="1098" builtinId="9" hidden="1"/>
    <cellStyle name="已瀏覽過的超連結" xfId="1100" builtinId="9" hidden="1"/>
    <cellStyle name="已瀏覽過的超連結" xfId="1102" builtinId="9" hidden="1"/>
    <cellStyle name="已瀏覽過的超連結" xfId="1104" builtinId="9" hidden="1"/>
    <cellStyle name="已瀏覽過的超連結" xfId="1106" builtinId="9" hidden="1"/>
    <cellStyle name="已瀏覽過的超連結" xfId="1108" builtinId="9" hidden="1"/>
    <cellStyle name="已瀏覽過的超連結" xfId="1110" builtinId="9" hidden="1"/>
    <cellStyle name="已瀏覽過的超連結" xfId="1112" builtinId="9" hidden="1"/>
    <cellStyle name="已瀏覽過的超連結" xfId="1114" builtinId="9" hidden="1"/>
    <cellStyle name="已瀏覽過的超連結" xfId="1116" builtinId="9" hidden="1"/>
    <cellStyle name="已瀏覽過的超連結" xfId="1118" builtinId="9" hidden="1"/>
    <cellStyle name="已瀏覽過的超連結" xfId="1120" builtinId="9" hidden="1"/>
    <cellStyle name="已瀏覽過的超連結" xfId="1122" builtinId="9" hidden="1"/>
    <cellStyle name="已瀏覽過的超連結" xfId="1124" builtinId="9" hidden="1"/>
    <cellStyle name="已瀏覽過的超連結" xfId="1126" builtinId="9" hidden="1"/>
    <cellStyle name="已瀏覽過的超連結" xfId="1128" builtinId="9" hidden="1"/>
    <cellStyle name="已瀏覽過的超連結" xfId="1130" builtinId="9" hidden="1"/>
    <cellStyle name="已瀏覽過的超連結" xfId="1132" builtinId="9" hidden="1"/>
    <cellStyle name="已瀏覽過的超連結" xfId="1134" builtinId="9" hidden="1"/>
    <cellStyle name="已瀏覽過的超連結" xfId="1136" builtinId="9" hidden="1"/>
    <cellStyle name="已瀏覽過的超連結" xfId="1138" builtinId="9" hidden="1"/>
    <cellStyle name="已瀏覽過的超連結" xfId="1140" builtinId="9" hidden="1"/>
    <cellStyle name="已瀏覽過的超連結" xfId="1142" builtinId="9" hidden="1"/>
    <cellStyle name="已瀏覽過的超連結" xfId="1144" builtinId="9" hidden="1"/>
    <cellStyle name="已瀏覽過的超連結" xfId="1146" builtinId="9" hidden="1"/>
    <cellStyle name="已瀏覽過的超連結" xfId="1148" builtinId="9" hidden="1"/>
    <cellStyle name="已瀏覽過的超連結" xfId="1150" builtinId="9" hidden="1"/>
    <cellStyle name="已瀏覽過的超連結" xfId="1152" builtinId="9" hidden="1"/>
    <cellStyle name="已瀏覽過的超連結" xfId="1154" builtinId="9" hidden="1"/>
    <cellStyle name="已瀏覽過的超連結" xfId="1156" builtinId="9" hidden="1"/>
    <cellStyle name="已瀏覽過的超連結" xfId="1158" builtinId="9" hidden="1"/>
    <cellStyle name="已瀏覽過的超連結" xfId="1160" builtinId="9" hidden="1"/>
    <cellStyle name="已瀏覽過的超連結" xfId="1162" builtinId="9" hidden="1"/>
    <cellStyle name="已瀏覽過的超連結" xfId="1164" builtinId="9" hidden="1"/>
    <cellStyle name="已瀏覽過的超連結" xfId="1166" builtinId="9" hidden="1"/>
    <cellStyle name="已瀏覽過的超連結" xfId="1168" builtinId="9" hidden="1"/>
    <cellStyle name="已瀏覽過的超連結" xfId="1170" builtinId="9" hidden="1"/>
    <cellStyle name="已瀏覽過的超連結" xfId="1172" builtinId="9" hidden="1"/>
    <cellStyle name="已瀏覽過的超連結" xfId="1174" builtinId="9" hidden="1"/>
    <cellStyle name="已瀏覽過的超連結" xfId="1176" builtinId="9" hidden="1"/>
    <cellStyle name="已瀏覽過的超連結" xfId="1178" builtinId="9" hidden="1"/>
    <cellStyle name="已瀏覽過的超連結" xfId="1180" builtinId="9" hidden="1"/>
    <cellStyle name="已瀏覽過的超連結" xfId="1182" builtinId="9" hidden="1"/>
    <cellStyle name="已瀏覽過的超連結" xfId="1184" builtinId="9" hidden="1"/>
    <cellStyle name="已瀏覽過的超連結" xfId="1186" builtinId="9" hidden="1"/>
    <cellStyle name="已瀏覽過的超連結" xfId="1188" builtinId="9" hidden="1"/>
    <cellStyle name="已瀏覽過的超連結" xfId="1190" builtinId="9" hidden="1"/>
    <cellStyle name="已瀏覽過的超連結" xfId="1192" builtinId="9" hidden="1"/>
    <cellStyle name="已瀏覽過的超連結" xfId="1194" builtinId="9" hidden="1"/>
    <cellStyle name="已瀏覽過的超連結" xfId="1196" builtinId="9" hidden="1"/>
    <cellStyle name="已瀏覽過的超連結" xfId="1198" builtinId="9" hidden="1"/>
    <cellStyle name="已瀏覽過的超連結" xfId="1200" builtinId="9" hidden="1"/>
    <cellStyle name="已瀏覽過的超連結" xfId="1202" builtinId="9" hidden="1"/>
    <cellStyle name="已瀏覽過的超連結" xfId="1204" builtinId="9" hidden="1"/>
    <cellStyle name="已瀏覽過的超連結" xfId="1206" builtinId="9" hidden="1"/>
    <cellStyle name="已瀏覽過的超連結" xfId="1208" builtinId="9" hidden="1"/>
    <cellStyle name="已瀏覽過的超連結" xfId="1210" builtinId="9" hidden="1"/>
    <cellStyle name="已瀏覽過的超連結" xfId="1212" builtinId="9" hidden="1"/>
    <cellStyle name="已瀏覽過的超連結" xfId="1214" builtinId="9" hidden="1"/>
    <cellStyle name="已瀏覽過的超連結" xfId="1216" builtinId="9" hidden="1"/>
    <cellStyle name="已瀏覽過的超連結" xfId="1218" builtinId="9" hidden="1"/>
    <cellStyle name="已瀏覽過的超連結" xfId="1220" builtinId="9" hidden="1"/>
    <cellStyle name="已瀏覽過的超連結" xfId="1222" builtinId="9" hidden="1"/>
    <cellStyle name="已瀏覽過的超連結" xfId="1224" builtinId="9" hidden="1"/>
    <cellStyle name="已瀏覽過的超連結" xfId="1226" builtinId="9" hidden="1"/>
    <cellStyle name="已瀏覽過的超連結" xfId="1228" builtinId="9" hidden="1"/>
    <cellStyle name="已瀏覽過的超連結" xfId="1230" builtinId="9" hidden="1"/>
    <cellStyle name="已瀏覽過的超連結" xfId="1232" builtinId="9" hidden="1"/>
    <cellStyle name="已瀏覽過的超連結" xfId="1234" builtinId="9" hidden="1"/>
    <cellStyle name="已瀏覽過的超連結" xfId="1236" builtinId="9" hidden="1"/>
    <cellStyle name="已瀏覽過的超連結" xfId="1238" builtinId="9" hidden="1"/>
    <cellStyle name="已瀏覽過的超連結" xfId="1240" builtinId="9" hidden="1"/>
    <cellStyle name="已瀏覽過的超連結" xfId="1242" builtinId="9" hidden="1"/>
    <cellStyle name="已瀏覽過的超連結" xfId="1244" builtinId="9" hidden="1"/>
    <cellStyle name="已瀏覽過的超連結" xfId="1246" builtinId="9" hidden="1"/>
    <cellStyle name="已瀏覽過的超連結" xfId="1248" builtinId="9" hidden="1"/>
    <cellStyle name="已瀏覽過的超連結" xfId="1250" builtinId="9" hidden="1"/>
    <cellStyle name="已瀏覽過的超連結" xfId="1252" builtinId="9" hidden="1"/>
    <cellStyle name="已瀏覽過的超連結" xfId="1254" builtinId="9" hidden="1"/>
    <cellStyle name="已瀏覽過的超連結" xfId="1256" builtinId="9" hidden="1"/>
    <cellStyle name="已瀏覽過的超連結" xfId="1258" builtinId="9" hidden="1"/>
    <cellStyle name="已瀏覽過的超連結" xfId="1260" builtinId="9" hidden="1"/>
    <cellStyle name="已瀏覽過的超連結" xfId="1262" builtinId="9" hidden="1"/>
    <cellStyle name="已瀏覽過的超連結" xfId="1264" builtinId="9" hidden="1"/>
    <cellStyle name="已瀏覽過的超連結" xfId="1266" builtinId="9" hidden="1"/>
    <cellStyle name="已瀏覽過的超連結" xfId="1268" builtinId="9" hidden="1"/>
    <cellStyle name="已瀏覽過的超連結" xfId="1270" builtinId="9" hidden="1"/>
    <cellStyle name="已瀏覽過的超連結" xfId="1272" builtinId="9" hidden="1"/>
    <cellStyle name="已瀏覽過的超連結" xfId="1274" builtinId="9" hidden="1"/>
    <cellStyle name="已瀏覽過的超連結" xfId="1276" builtinId="9" hidden="1"/>
    <cellStyle name="已瀏覽過的超連結" xfId="1278" builtinId="9" hidden="1"/>
    <cellStyle name="已瀏覽過的超連結" xfId="1280" builtinId="9" hidden="1"/>
    <cellStyle name="已瀏覽過的超連結" xfId="1282" builtinId="9" hidden="1"/>
    <cellStyle name="已瀏覽過的超連結" xfId="1284" builtinId="9" hidden="1"/>
    <cellStyle name="已瀏覽過的超連結" xfId="1286" builtinId="9" hidden="1"/>
    <cellStyle name="已瀏覽過的超連結" xfId="1288" builtinId="9" hidden="1"/>
    <cellStyle name="已瀏覽過的超連結" xfId="1290" builtinId="9" hidden="1"/>
    <cellStyle name="已瀏覽過的超連結" xfId="1292" builtinId="9" hidden="1"/>
    <cellStyle name="已瀏覽過的超連結" xfId="1294" builtinId="9" hidden="1"/>
    <cellStyle name="已瀏覽過的超連結" xfId="1296" builtinId="9" hidden="1"/>
    <cellStyle name="已瀏覽過的超連結" xfId="1298" builtinId="9" hidden="1"/>
    <cellStyle name="已瀏覽過的超連結" xfId="1300" builtinId="9" hidden="1"/>
    <cellStyle name="已瀏覽過的超連結" xfId="1302" builtinId="9" hidden="1"/>
    <cellStyle name="已瀏覽過的超連結" xfId="1304" builtinId="9" hidden="1"/>
    <cellStyle name="已瀏覽過的超連結" xfId="1306" builtinId="9" hidden="1"/>
    <cellStyle name="已瀏覽過的超連結" xfId="1308" builtinId="9" hidden="1"/>
    <cellStyle name="已瀏覽過的超連結" xfId="1310" builtinId="9" hidden="1"/>
    <cellStyle name="已瀏覽過的超連結" xfId="1312" builtinId="9" hidden="1"/>
    <cellStyle name="已瀏覽過的超連結" xfId="1314" builtinId="9" hidden="1"/>
    <cellStyle name="已瀏覽過的超連結" xfId="1316" builtinId="9" hidden="1"/>
    <cellStyle name="已瀏覽過的超連結" xfId="1318" builtinId="9" hidden="1"/>
    <cellStyle name="超連結" xfId="1" builtinId="8" hidden="1"/>
    <cellStyle name="超連結" xfId="3" builtinId="8" hidden="1"/>
    <cellStyle name="超連結" xfId="5" builtinId="8" hidden="1"/>
    <cellStyle name="超連結" xfId="7" builtinId="8" hidden="1"/>
    <cellStyle name="超連結" xfId="9" builtinId="8" hidden="1"/>
    <cellStyle name="超連結" xfId="11" builtinId="8" hidden="1"/>
    <cellStyle name="超連結" xfId="13" builtinId="8" hidden="1"/>
    <cellStyle name="超連結" xfId="15" builtinId="8" hidden="1"/>
    <cellStyle name="超連結" xfId="17" builtinId="8" hidden="1"/>
    <cellStyle name="超連結" xfId="19" builtinId="8" hidden="1"/>
    <cellStyle name="超連結" xfId="21" builtinId="8" hidden="1"/>
    <cellStyle name="超連結" xfId="23" builtinId="8" hidden="1"/>
    <cellStyle name="超連結" xfId="25" builtinId="8" hidden="1"/>
    <cellStyle name="超連結" xfId="27" builtinId="8" hidden="1"/>
    <cellStyle name="超連結" xfId="29" builtinId="8" hidden="1"/>
    <cellStyle name="超連結" xfId="31" builtinId="8" hidden="1"/>
    <cellStyle name="超連結" xfId="33" builtinId="8" hidden="1"/>
    <cellStyle name="超連結" xfId="35" builtinId="8" hidden="1"/>
    <cellStyle name="超連結" xfId="37" builtinId="8" hidden="1"/>
    <cellStyle name="超連結" xfId="39" builtinId="8" hidden="1"/>
    <cellStyle name="超連結" xfId="41" builtinId="8" hidden="1"/>
    <cellStyle name="超連結" xfId="43" builtinId="8" hidden="1"/>
    <cellStyle name="超連結" xfId="45" builtinId="8" hidden="1"/>
    <cellStyle name="超連結" xfId="47" builtinId="8" hidden="1"/>
    <cellStyle name="超連結" xfId="49" builtinId="8" hidden="1"/>
    <cellStyle name="超連結" xfId="51" builtinId="8" hidden="1"/>
    <cellStyle name="超連結" xfId="53" builtinId="8" hidden="1"/>
    <cellStyle name="超連結" xfId="55" builtinId="8" hidden="1"/>
    <cellStyle name="超連結" xfId="57" builtinId="8" hidden="1"/>
    <cellStyle name="超連結" xfId="59" builtinId="8" hidden="1"/>
    <cellStyle name="超連結" xfId="61" builtinId="8" hidden="1"/>
    <cellStyle name="超連結" xfId="63" builtinId="8" hidden="1"/>
    <cellStyle name="超連結" xfId="65" builtinId="8" hidden="1"/>
    <cellStyle name="超連結" xfId="67" builtinId="8" hidden="1"/>
    <cellStyle name="超連結" xfId="69" builtinId="8" hidden="1"/>
    <cellStyle name="超連結" xfId="71" builtinId="8" hidden="1"/>
    <cellStyle name="超連結" xfId="73" builtinId="8" hidden="1"/>
    <cellStyle name="超連結" xfId="75" builtinId="8" hidden="1"/>
    <cellStyle name="超連結" xfId="77" builtinId="8" hidden="1"/>
    <cellStyle name="超連結" xfId="79" builtinId="8" hidden="1"/>
    <cellStyle name="超連結" xfId="81" builtinId="8" hidden="1"/>
    <cellStyle name="超連結" xfId="83" builtinId="8" hidden="1"/>
    <cellStyle name="超連結" xfId="85" builtinId="8" hidden="1"/>
    <cellStyle name="超連結" xfId="87" builtinId="8" hidden="1"/>
    <cellStyle name="超連結" xfId="89" builtinId="8" hidden="1"/>
    <cellStyle name="超連結" xfId="91" builtinId="8" hidden="1"/>
    <cellStyle name="超連結" xfId="93" builtinId="8" hidden="1"/>
    <cellStyle name="超連結" xfId="95" builtinId="8" hidden="1"/>
    <cellStyle name="超連結" xfId="97" builtinId="8" hidden="1"/>
    <cellStyle name="超連結" xfId="99" builtinId="8" hidden="1"/>
    <cellStyle name="超連結" xfId="101" builtinId="8" hidden="1"/>
    <cellStyle name="超連結" xfId="103" builtinId="8" hidden="1"/>
    <cellStyle name="超連結" xfId="105" builtinId="8" hidden="1"/>
    <cellStyle name="超連結" xfId="107" builtinId="8" hidden="1"/>
    <cellStyle name="超連結" xfId="109" builtinId="8" hidden="1"/>
    <cellStyle name="超連結" xfId="111" builtinId="8" hidden="1"/>
    <cellStyle name="超連結" xfId="113" builtinId="8" hidden="1"/>
    <cellStyle name="超連結" xfId="115" builtinId="8" hidden="1"/>
    <cellStyle name="超連結" xfId="117" builtinId="8" hidden="1"/>
    <cellStyle name="超連結" xfId="119" builtinId="8" hidden="1"/>
    <cellStyle name="超連結" xfId="121" builtinId="8" hidden="1"/>
    <cellStyle name="超連結" xfId="123" builtinId="8" hidden="1"/>
    <cellStyle name="超連結" xfId="125" builtinId="8" hidden="1"/>
    <cellStyle name="超連結" xfId="127" builtinId="8" hidden="1"/>
    <cellStyle name="超連結" xfId="129" builtinId="8" hidden="1"/>
    <cellStyle name="超連結" xfId="131" builtinId="8" hidden="1"/>
    <cellStyle name="超連結" xfId="133" builtinId="8" hidden="1"/>
    <cellStyle name="超連結" xfId="135" builtinId="8" hidden="1"/>
    <cellStyle name="超連結" xfId="137" builtinId="8" hidden="1"/>
    <cellStyle name="超連結" xfId="139" builtinId="8" hidden="1"/>
    <cellStyle name="超連結" xfId="141" builtinId="8" hidden="1"/>
    <cellStyle name="超連結" xfId="143" builtinId="8" hidden="1"/>
    <cellStyle name="超連結" xfId="145" builtinId="8" hidden="1"/>
    <cellStyle name="超連結" xfId="147" builtinId="8" hidden="1"/>
    <cellStyle name="超連結" xfId="149" builtinId="8" hidden="1"/>
    <cellStyle name="超連結" xfId="151" builtinId="8" hidden="1"/>
    <cellStyle name="超連結" xfId="153" builtinId="8" hidden="1"/>
    <cellStyle name="超連結" xfId="155" builtinId="8" hidden="1"/>
    <cellStyle name="超連結" xfId="157" builtinId="8" hidden="1"/>
    <cellStyle name="超連結" xfId="159" builtinId="8" hidden="1"/>
    <cellStyle name="超連結" xfId="161" builtinId="8" hidden="1"/>
    <cellStyle name="超連結" xfId="163" builtinId="8" hidden="1"/>
    <cellStyle name="超連結" xfId="165" builtinId="8" hidden="1"/>
    <cellStyle name="超連結" xfId="167" builtinId="8" hidden="1"/>
    <cellStyle name="超連結" xfId="169" builtinId="8" hidden="1"/>
    <cellStyle name="超連結" xfId="171" builtinId="8" hidden="1"/>
    <cellStyle name="超連結" xfId="173" builtinId="8" hidden="1"/>
    <cellStyle name="超連結" xfId="175" builtinId="8" hidden="1"/>
    <cellStyle name="超連結" xfId="177" builtinId="8" hidden="1"/>
    <cellStyle name="超連結" xfId="179" builtinId="8" hidden="1"/>
    <cellStyle name="超連結" xfId="181" builtinId="8" hidden="1"/>
    <cellStyle name="超連結" xfId="183" builtinId="8" hidden="1"/>
    <cellStyle name="超連結" xfId="185" builtinId="8" hidden="1"/>
    <cellStyle name="超連結" xfId="187" builtinId="8" hidden="1"/>
    <cellStyle name="超連結" xfId="189" builtinId="8" hidden="1"/>
    <cellStyle name="超連結" xfId="191" builtinId="8" hidden="1"/>
    <cellStyle name="超連結" xfId="193" builtinId="8" hidden="1"/>
    <cellStyle name="超連結" xfId="195" builtinId="8" hidden="1"/>
    <cellStyle name="超連結" xfId="197" builtinId="8" hidden="1"/>
    <cellStyle name="超連結" xfId="199" builtinId="8" hidden="1"/>
    <cellStyle name="超連結" xfId="201" builtinId="8" hidden="1"/>
    <cellStyle name="超連結" xfId="203" builtinId="8" hidden="1"/>
    <cellStyle name="超連結" xfId="205" builtinId="8" hidden="1"/>
    <cellStyle name="超連結" xfId="207" builtinId="8" hidden="1"/>
    <cellStyle name="超連結" xfId="209" builtinId="8" hidden="1"/>
    <cellStyle name="超連結" xfId="211" builtinId="8" hidden="1"/>
    <cellStyle name="超連結" xfId="213" builtinId="8" hidden="1"/>
    <cellStyle name="超連結" xfId="215" builtinId="8" hidden="1"/>
    <cellStyle name="超連結" xfId="217" builtinId="8" hidden="1"/>
    <cellStyle name="超連結" xfId="219" builtinId="8" hidden="1"/>
    <cellStyle name="超連結" xfId="221" builtinId="8" hidden="1"/>
    <cellStyle name="超連結" xfId="223" builtinId="8" hidden="1"/>
    <cellStyle name="超連結" xfId="225" builtinId="8" hidden="1"/>
    <cellStyle name="超連結" xfId="227" builtinId="8" hidden="1"/>
    <cellStyle name="超連結" xfId="229" builtinId="8" hidden="1"/>
    <cellStyle name="超連結" xfId="231" builtinId="8" hidden="1"/>
    <cellStyle name="超連結" xfId="233" builtinId="8" hidden="1"/>
    <cellStyle name="超連結" xfId="235" builtinId="8" hidden="1"/>
    <cellStyle name="超連結" xfId="237" builtinId="8" hidden="1"/>
    <cellStyle name="超連結" xfId="239" builtinId="8" hidden="1"/>
    <cellStyle name="超連結" xfId="241" builtinId="8" hidden="1"/>
    <cellStyle name="超連結" xfId="243" builtinId="8" hidden="1"/>
    <cellStyle name="超連結" xfId="245" builtinId="8" hidden="1"/>
    <cellStyle name="超連結" xfId="247" builtinId="8" hidden="1"/>
    <cellStyle name="超連結" xfId="249" builtinId="8" hidden="1"/>
    <cellStyle name="超連結" xfId="251" builtinId="8" hidden="1"/>
    <cellStyle name="超連結" xfId="253" builtinId="8" hidden="1"/>
    <cellStyle name="超連結" xfId="255" builtinId="8" hidden="1"/>
    <cellStyle name="超連結" xfId="257" builtinId="8" hidden="1"/>
    <cellStyle name="超連結" xfId="259" builtinId="8" hidden="1"/>
    <cellStyle name="超連結" xfId="261" builtinId="8" hidden="1"/>
    <cellStyle name="超連結" xfId="263" builtinId="8" hidden="1"/>
    <cellStyle name="超連結" xfId="265" builtinId="8" hidden="1"/>
    <cellStyle name="超連結" xfId="267" builtinId="8" hidden="1"/>
    <cellStyle name="超連結" xfId="269" builtinId="8" hidden="1"/>
    <cellStyle name="超連結" xfId="271" builtinId="8" hidden="1"/>
    <cellStyle name="超連結" xfId="273" builtinId="8" hidden="1"/>
    <cellStyle name="超連結" xfId="275" builtinId="8" hidden="1"/>
    <cellStyle name="超連結" xfId="277" builtinId="8" hidden="1"/>
    <cellStyle name="超連結" xfId="279" builtinId="8" hidden="1"/>
    <cellStyle name="超連結" xfId="281" builtinId="8" hidden="1"/>
    <cellStyle name="超連結" xfId="283" builtinId="8" hidden="1"/>
    <cellStyle name="超連結" xfId="285" builtinId="8" hidden="1"/>
    <cellStyle name="超連結" xfId="287" builtinId="8" hidden="1"/>
    <cellStyle name="超連結" xfId="289" builtinId="8" hidden="1"/>
    <cellStyle name="超連結" xfId="291" builtinId="8" hidden="1"/>
    <cellStyle name="超連結" xfId="293" builtinId="8" hidden="1"/>
    <cellStyle name="超連結" xfId="295" builtinId="8" hidden="1"/>
    <cellStyle name="超連結" xfId="297" builtinId="8" hidden="1"/>
    <cellStyle name="超連結" xfId="299" builtinId="8" hidden="1"/>
    <cellStyle name="超連結" xfId="301" builtinId="8" hidden="1"/>
    <cellStyle name="超連結" xfId="303" builtinId="8" hidden="1"/>
    <cellStyle name="超連結" xfId="305" builtinId="8" hidden="1"/>
    <cellStyle name="超連結" xfId="307" builtinId="8" hidden="1"/>
    <cellStyle name="超連結" xfId="309" builtinId="8" hidden="1"/>
    <cellStyle name="超連結" xfId="311" builtinId="8" hidden="1"/>
    <cellStyle name="超連結" xfId="313" builtinId="8" hidden="1"/>
    <cellStyle name="超連結" xfId="315" builtinId="8" hidden="1"/>
    <cellStyle name="超連結" xfId="317" builtinId="8" hidden="1"/>
    <cellStyle name="超連結" xfId="319" builtinId="8" hidden="1"/>
    <cellStyle name="超連結" xfId="321" builtinId="8" hidden="1"/>
    <cellStyle name="超連結" xfId="323" builtinId="8" hidden="1"/>
    <cellStyle name="超連結" xfId="325" builtinId="8" hidden="1"/>
    <cellStyle name="超連結" xfId="327" builtinId="8" hidden="1"/>
    <cellStyle name="超連結" xfId="329" builtinId="8" hidden="1"/>
    <cellStyle name="超連結" xfId="331" builtinId="8" hidden="1"/>
    <cellStyle name="超連結" xfId="333" builtinId="8" hidden="1"/>
    <cellStyle name="超連結" xfId="335" builtinId="8" hidden="1"/>
    <cellStyle name="超連結" xfId="337" builtinId="8" hidden="1"/>
    <cellStyle name="超連結" xfId="339" builtinId="8" hidden="1"/>
    <cellStyle name="超連結" xfId="341" builtinId="8" hidden="1"/>
    <cellStyle name="超連結" xfId="343" builtinId="8" hidden="1"/>
    <cellStyle name="超連結" xfId="345" builtinId="8" hidden="1"/>
    <cellStyle name="超連結" xfId="347" builtinId="8" hidden="1"/>
    <cellStyle name="超連結" xfId="349" builtinId="8" hidden="1"/>
    <cellStyle name="超連結" xfId="351" builtinId="8" hidden="1"/>
    <cellStyle name="超連結" xfId="353" builtinId="8" hidden="1"/>
    <cellStyle name="超連結" xfId="355" builtinId="8" hidden="1"/>
    <cellStyle name="超連結" xfId="357" builtinId="8" hidden="1"/>
    <cellStyle name="超連結" xfId="359" builtinId="8" hidden="1"/>
    <cellStyle name="超連結" xfId="361" builtinId="8" hidden="1"/>
    <cellStyle name="超連結" xfId="363" builtinId="8" hidden="1"/>
    <cellStyle name="超連結" xfId="365" builtinId="8" hidden="1"/>
    <cellStyle name="超連結" xfId="367" builtinId="8" hidden="1"/>
    <cellStyle name="超連結" xfId="369" builtinId="8" hidden="1"/>
    <cellStyle name="超連結" xfId="371" builtinId="8" hidden="1"/>
    <cellStyle name="超連結" xfId="373" builtinId="8" hidden="1"/>
    <cellStyle name="超連結" xfId="375" builtinId="8" hidden="1"/>
    <cellStyle name="超連結" xfId="377" builtinId="8" hidden="1"/>
    <cellStyle name="超連結" xfId="379" builtinId="8" hidden="1"/>
    <cellStyle name="超連結" xfId="381" builtinId="8" hidden="1"/>
    <cellStyle name="超連結" xfId="383" builtinId="8" hidden="1"/>
    <cellStyle name="超連結" xfId="385" builtinId="8" hidden="1"/>
    <cellStyle name="超連結" xfId="387" builtinId="8" hidden="1"/>
    <cellStyle name="超連結" xfId="389" builtinId="8" hidden="1"/>
    <cellStyle name="超連結" xfId="391" builtinId="8" hidden="1"/>
    <cellStyle name="超連結" xfId="393" builtinId="8" hidden="1"/>
    <cellStyle name="超連結" xfId="395" builtinId="8" hidden="1"/>
    <cellStyle name="超連結" xfId="397" builtinId="8" hidden="1"/>
    <cellStyle name="超連結" xfId="399" builtinId="8" hidden="1"/>
    <cellStyle name="超連結" xfId="401" builtinId="8" hidden="1"/>
    <cellStyle name="超連結" xfId="403" builtinId="8" hidden="1"/>
    <cellStyle name="超連結" xfId="405" builtinId="8" hidden="1"/>
    <cellStyle name="超連結" xfId="407" builtinId="8" hidden="1"/>
    <cellStyle name="超連結" xfId="409" builtinId="8" hidden="1"/>
    <cellStyle name="超連結" xfId="411" builtinId="8" hidden="1"/>
    <cellStyle name="超連結" xfId="413" builtinId="8" hidden="1"/>
    <cellStyle name="超連結" xfId="415" builtinId="8" hidden="1"/>
    <cellStyle name="超連結" xfId="417" builtinId="8" hidden="1"/>
    <cellStyle name="超連結" xfId="419" builtinId="8" hidden="1"/>
    <cellStyle name="超連結" xfId="421" builtinId="8" hidden="1"/>
    <cellStyle name="超連結" xfId="423" builtinId="8" hidden="1"/>
    <cellStyle name="超連結" xfId="425" builtinId="8" hidden="1"/>
    <cellStyle name="超連結" xfId="427" builtinId="8" hidden="1"/>
    <cellStyle name="超連結" xfId="429" builtinId="8" hidden="1"/>
    <cellStyle name="超連結" xfId="431" builtinId="8" hidden="1"/>
    <cellStyle name="超連結" xfId="433" builtinId="8" hidden="1"/>
    <cellStyle name="超連結" xfId="435" builtinId="8" hidden="1"/>
    <cellStyle name="超連結" xfId="437" builtinId="8" hidden="1"/>
    <cellStyle name="超連結" xfId="439" builtinId="8" hidden="1"/>
    <cellStyle name="超連結" xfId="441" builtinId="8" hidden="1"/>
    <cellStyle name="超連結" xfId="443" builtinId="8" hidden="1"/>
    <cellStyle name="超連結" xfId="445" builtinId="8" hidden="1"/>
    <cellStyle name="超連結" xfId="447" builtinId="8" hidden="1"/>
    <cellStyle name="超連結" xfId="449" builtinId="8" hidden="1"/>
    <cellStyle name="超連結" xfId="451" builtinId="8" hidden="1"/>
    <cellStyle name="超連結" xfId="453" builtinId="8" hidden="1"/>
    <cellStyle name="超連結" xfId="455" builtinId="8" hidden="1"/>
    <cellStyle name="超連結" xfId="457" builtinId="8" hidden="1"/>
    <cellStyle name="超連結" xfId="459" builtinId="8" hidden="1"/>
    <cellStyle name="超連結" xfId="461" builtinId="8" hidden="1"/>
    <cellStyle name="超連結" xfId="463" builtinId="8" hidden="1"/>
    <cellStyle name="超連結" xfId="465" builtinId="8" hidden="1"/>
    <cellStyle name="超連結" xfId="467" builtinId="8" hidden="1"/>
    <cellStyle name="超連結" xfId="469" builtinId="8" hidden="1"/>
    <cellStyle name="超連結" xfId="471" builtinId="8" hidden="1"/>
    <cellStyle name="超連結" xfId="473" builtinId="8" hidden="1"/>
    <cellStyle name="超連結" xfId="475" builtinId="8" hidden="1"/>
    <cellStyle name="超連結" xfId="477" builtinId="8" hidden="1"/>
    <cellStyle name="超連結" xfId="479" builtinId="8" hidden="1"/>
    <cellStyle name="超連結" xfId="481" builtinId="8" hidden="1"/>
    <cellStyle name="超連結" xfId="483" builtinId="8" hidden="1"/>
    <cellStyle name="超連結" xfId="485" builtinId="8" hidden="1"/>
    <cellStyle name="超連結" xfId="487" builtinId="8" hidden="1"/>
    <cellStyle name="超連結" xfId="489" builtinId="8" hidden="1"/>
    <cellStyle name="超連結" xfId="491" builtinId="8" hidden="1"/>
    <cellStyle name="超連結" xfId="493" builtinId="8" hidden="1"/>
    <cellStyle name="超連結" xfId="495" builtinId="8" hidden="1"/>
    <cellStyle name="超連結" xfId="497" builtinId="8" hidden="1"/>
    <cellStyle name="超連結" xfId="499" builtinId="8" hidden="1"/>
    <cellStyle name="超連結" xfId="501" builtinId="8" hidden="1"/>
    <cellStyle name="超連結" xfId="503" builtinId="8" hidden="1"/>
    <cellStyle name="超連結" xfId="505" builtinId="8" hidden="1"/>
    <cellStyle name="超連結" xfId="507" builtinId="8" hidden="1"/>
    <cellStyle name="超連結" xfId="509" builtinId="8" hidden="1"/>
    <cellStyle name="超連結" xfId="511" builtinId="8" hidden="1"/>
    <cellStyle name="超連結" xfId="513" builtinId="8" hidden="1"/>
    <cellStyle name="超連結" xfId="515" builtinId="8" hidden="1"/>
    <cellStyle name="超連結" xfId="517" builtinId="8" hidden="1"/>
    <cellStyle name="超連結" xfId="519" builtinId="8" hidden="1"/>
    <cellStyle name="超連結" xfId="521" builtinId="8" hidden="1"/>
    <cellStyle name="超連結" xfId="523" builtinId="8" hidden="1"/>
    <cellStyle name="超連結" xfId="525" builtinId="8" hidden="1"/>
    <cellStyle name="超連結" xfId="527" builtinId="8" hidden="1"/>
    <cellStyle name="超連結" xfId="529" builtinId="8" hidden="1"/>
    <cellStyle name="超連結" xfId="531" builtinId="8" hidden="1"/>
    <cellStyle name="超連結" xfId="533" builtinId="8" hidden="1"/>
    <cellStyle name="超連結" xfId="535" builtinId="8" hidden="1"/>
    <cellStyle name="超連結" xfId="537" builtinId="8" hidden="1"/>
    <cellStyle name="超連結" xfId="539" builtinId="8" hidden="1"/>
    <cellStyle name="超連結" xfId="541" builtinId="8" hidden="1"/>
    <cellStyle name="超連結" xfId="543" builtinId="8" hidden="1"/>
    <cellStyle name="超連結" xfId="545" builtinId="8" hidden="1"/>
    <cellStyle name="超連結" xfId="547" builtinId="8" hidden="1"/>
    <cellStyle name="超連結" xfId="549" builtinId="8" hidden="1"/>
    <cellStyle name="超連結" xfId="551" builtinId="8" hidden="1"/>
    <cellStyle name="超連結" xfId="553" builtinId="8" hidden="1"/>
    <cellStyle name="超連結" xfId="555" builtinId="8" hidden="1"/>
    <cellStyle name="超連結" xfId="557" builtinId="8" hidden="1"/>
    <cellStyle name="超連結" xfId="559" builtinId="8" hidden="1"/>
    <cellStyle name="超連結" xfId="561" builtinId="8" hidden="1"/>
    <cellStyle name="超連結" xfId="563" builtinId="8" hidden="1"/>
    <cellStyle name="超連結" xfId="565" builtinId="8" hidden="1"/>
    <cellStyle name="超連結" xfId="567" builtinId="8" hidden="1"/>
    <cellStyle name="超連結" xfId="569" builtinId="8" hidden="1"/>
    <cellStyle name="超連結" xfId="571" builtinId="8" hidden="1"/>
    <cellStyle name="超連結" xfId="573" builtinId="8" hidden="1"/>
    <cellStyle name="超連結" xfId="575" builtinId="8" hidden="1"/>
    <cellStyle name="超連結" xfId="577" builtinId="8" hidden="1"/>
    <cellStyle name="超連結" xfId="579" builtinId="8" hidden="1"/>
    <cellStyle name="超連結" xfId="581" builtinId="8" hidden="1"/>
    <cellStyle name="超連結" xfId="583" builtinId="8" hidden="1"/>
    <cellStyle name="超連結" xfId="585" builtinId="8" hidden="1"/>
    <cellStyle name="超連結" xfId="587" builtinId="8" hidden="1"/>
    <cellStyle name="超連結" xfId="589" builtinId="8" hidden="1"/>
    <cellStyle name="超連結" xfId="591" builtinId="8" hidden="1"/>
    <cellStyle name="超連結" xfId="593" builtinId="8" hidden="1"/>
    <cellStyle name="超連結" xfId="595" builtinId="8" hidden="1"/>
    <cellStyle name="超連結" xfId="597" builtinId="8" hidden="1"/>
    <cellStyle name="超連結" xfId="599" builtinId="8" hidden="1"/>
    <cellStyle name="超連結" xfId="601" builtinId="8" hidden="1"/>
    <cellStyle name="超連結" xfId="603" builtinId="8" hidden="1"/>
    <cellStyle name="超連結" xfId="605" builtinId="8" hidden="1"/>
    <cellStyle name="超連結" xfId="607" builtinId="8" hidden="1"/>
    <cellStyle name="超連結" xfId="609" builtinId="8" hidden="1"/>
    <cellStyle name="超連結" xfId="611" builtinId="8" hidden="1"/>
    <cellStyle name="超連結" xfId="613" builtinId="8" hidden="1"/>
    <cellStyle name="超連結" xfId="615" builtinId="8" hidden="1"/>
    <cellStyle name="超連結" xfId="617" builtinId="8" hidden="1"/>
    <cellStyle name="超連結" xfId="619" builtinId="8" hidden="1"/>
    <cellStyle name="超連結" xfId="621" builtinId="8" hidden="1"/>
    <cellStyle name="超連結" xfId="623" builtinId="8" hidden="1"/>
    <cellStyle name="超連結" xfId="625" builtinId="8" hidden="1"/>
    <cellStyle name="超連結" xfId="627" builtinId="8" hidden="1"/>
    <cellStyle name="超連結" xfId="629" builtinId="8" hidden="1"/>
    <cellStyle name="超連結" xfId="631" builtinId="8" hidden="1"/>
    <cellStyle name="超連結" xfId="633" builtinId="8" hidden="1"/>
    <cellStyle name="超連結" xfId="635" builtinId="8" hidden="1"/>
    <cellStyle name="超連結" xfId="637" builtinId="8" hidden="1"/>
    <cellStyle name="超連結" xfId="639" builtinId="8" hidden="1"/>
    <cellStyle name="超連結" xfId="641" builtinId="8" hidden="1"/>
    <cellStyle name="超連結" xfId="643" builtinId="8" hidden="1"/>
    <cellStyle name="超連結" xfId="645" builtinId="8" hidden="1"/>
    <cellStyle name="超連結" xfId="647" builtinId="8" hidden="1"/>
    <cellStyle name="超連結" xfId="649" builtinId="8" hidden="1"/>
    <cellStyle name="超連結" xfId="651" builtinId="8" hidden="1"/>
    <cellStyle name="超連結" xfId="653" builtinId="8" hidden="1"/>
    <cellStyle name="超連結" xfId="655" builtinId="8" hidden="1"/>
    <cellStyle name="超連結" xfId="657" builtinId="8" hidden="1"/>
    <cellStyle name="超連結" xfId="659" builtinId="8" hidden="1"/>
    <cellStyle name="超連結" xfId="661" builtinId="8" hidden="1"/>
    <cellStyle name="超連結" xfId="663" builtinId="8" hidden="1"/>
    <cellStyle name="超連結" xfId="665" builtinId="8" hidden="1"/>
    <cellStyle name="超連結" xfId="667" builtinId="8" hidden="1"/>
    <cellStyle name="超連結" xfId="669" builtinId="8" hidden="1"/>
    <cellStyle name="超連結" xfId="671" builtinId="8" hidden="1"/>
    <cellStyle name="超連結" xfId="673" builtinId="8" hidden="1"/>
    <cellStyle name="超連結" xfId="675" builtinId="8" hidden="1"/>
    <cellStyle name="超連結" xfId="677" builtinId="8" hidden="1"/>
    <cellStyle name="超連結" xfId="679" builtinId="8" hidden="1"/>
    <cellStyle name="超連結" xfId="681" builtinId="8" hidden="1"/>
    <cellStyle name="超連結" xfId="683" builtinId="8" hidden="1"/>
    <cellStyle name="超連結" xfId="685" builtinId="8" hidden="1"/>
    <cellStyle name="超連結" xfId="687" builtinId="8" hidden="1"/>
    <cellStyle name="超連結" xfId="689" builtinId="8" hidden="1"/>
    <cellStyle name="超連結" xfId="691" builtinId="8" hidden="1"/>
    <cellStyle name="超連結" xfId="693" builtinId="8" hidden="1"/>
    <cellStyle name="超連結" xfId="695" builtinId="8" hidden="1"/>
    <cellStyle name="超連結" xfId="697" builtinId="8" hidden="1"/>
    <cellStyle name="超連結" xfId="699" builtinId="8" hidden="1"/>
    <cellStyle name="超連結" xfId="701" builtinId="8" hidden="1"/>
    <cellStyle name="超連結" xfId="703" builtinId="8" hidden="1"/>
    <cellStyle name="超連結" xfId="705" builtinId="8" hidden="1"/>
    <cellStyle name="超連結" xfId="707" builtinId="8" hidden="1"/>
    <cellStyle name="超連結" xfId="709" builtinId="8" hidden="1"/>
    <cellStyle name="超連結" xfId="711" builtinId="8" hidden="1"/>
    <cellStyle name="超連結" xfId="713" builtinId="8" hidden="1"/>
    <cellStyle name="超連結" xfId="715" builtinId="8" hidden="1"/>
    <cellStyle name="超連結" xfId="717" builtinId="8" hidden="1"/>
    <cellStyle name="超連結" xfId="719" builtinId="8" hidden="1"/>
    <cellStyle name="超連結" xfId="721" builtinId="8" hidden="1"/>
    <cellStyle name="超連結" xfId="723" builtinId="8" hidden="1"/>
    <cellStyle name="超連結" xfId="725" builtinId="8" hidden="1"/>
    <cellStyle name="超連結" xfId="727" builtinId="8" hidden="1"/>
    <cellStyle name="超連結" xfId="729" builtinId="8" hidden="1"/>
    <cellStyle name="超連結" xfId="731" builtinId="8" hidden="1"/>
    <cellStyle name="超連結" xfId="733" builtinId="8" hidden="1"/>
    <cellStyle name="超連結" xfId="735" builtinId="8" hidden="1"/>
    <cellStyle name="超連結" xfId="737" builtinId="8" hidden="1"/>
    <cellStyle name="超連結" xfId="739" builtinId="8" hidden="1"/>
    <cellStyle name="超連結" xfId="741" builtinId="8" hidden="1"/>
    <cellStyle name="超連結" xfId="743" builtinId="8" hidden="1"/>
    <cellStyle name="超連結" xfId="745" builtinId="8" hidden="1"/>
    <cellStyle name="超連結" xfId="747" builtinId="8" hidden="1"/>
    <cellStyle name="超連結" xfId="749" builtinId="8" hidden="1"/>
    <cellStyle name="超連結" xfId="751" builtinId="8" hidden="1"/>
    <cellStyle name="超連結" xfId="753" builtinId="8" hidden="1"/>
    <cellStyle name="超連結" xfId="755" builtinId="8" hidden="1"/>
    <cellStyle name="超連結" xfId="757" builtinId="8" hidden="1"/>
    <cellStyle name="超連結" xfId="759" builtinId="8" hidden="1"/>
    <cellStyle name="超連結" xfId="761" builtinId="8" hidden="1"/>
    <cellStyle name="超連結" xfId="763" builtinId="8" hidden="1"/>
    <cellStyle name="超連結" xfId="765" builtinId="8" hidden="1"/>
    <cellStyle name="超連結" xfId="767" builtinId="8" hidden="1"/>
    <cellStyle name="超連結" xfId="769" builtinId="8" hidden="1"/>
    <cellStyle name="超連結" xfId="771" builtinId="8" hidden="1"/>
    <cellStyle name="超連結" xfId="773" builtinId="8" hidden="1"/>
    <cellStyle name="超連結" xfId="775" builtinId="8" hidden="1"/>
    <cellStyle name="超連結" xfId="777" builtinId="8" hidden="1"/>
    <cellStyle name="超連結" xfId="779" builtinId="8" hidden="1"/>
    <cellStyle name="超連結" xfId="781" builtinId="8" hidden="1"/>
    <cellStyle name="超連結" xfId="783" builtinId="8" hidden="1"/>
    <cellStyle name="超連結" xfId="785" builtinId="8" hidden="1"/>
    <cellStyle name="超連結" xfId="787" builtinId="8" hidden="1"/>
    <cellStyle name="超連結" xfId="789" builtinId="8" hidden="1"/>
    <cellStyle name="超連結" xfId="791" builtinId="8" hidden="1"/>
    <cellStyle name="超連結" xfId="793" builtinId="8" hidden="1"/>
    <cellStyle name="超連結" xfId="795" builtinId="8" hidden="1"/>
    <cellStyle name="超連結" xfId="797" builtinId="8" hidden="1"/>
    <cellStyle name="超連結" xfId="799" builtinId="8" hidden="1"/>
    <cellStyle name="超連結" xfId="801" builtinId="8" hidden="1"/>
    <cellStyle name="超連結" xfId="803" builtinId="8" hidden="1"/>
    <cellStyle name="超連結" xfId="805" builtinId="8" hidden="1"/>
    <cellStyle name="超連結" xfId="807" builtinId="8" hidden="1"/>
    <cellStyle name="超連結" xfId="809" builtinId="8" hidden="1"/>
    <cellStyle name="超連結" xfId="811" builtinId="8" hidden="1"/>
    <cellStyle name="超連結" xfId="813" builtinId="8" hidden="1"/>
    <cellStyle name="超連結" xfId="815" builtinId="8" hidden="1"/>
    <cellStyle name="超連結" xfId="817" builtinId="8" hidden="1"/>
    <cellStyle name="超連結" xfId="819" builtinId="8" hidden="1"/>
    <cellStyle name="超連結" xfId="821" builtinId="8" hidden="1"/>
    <cellStyle name="超連結" xfId="823" builtinId="8" hidden="1"/>
    <cellStyle name="超連結" xfId="825" builtinId="8" hidden="1"/>
    <cellStyle name="超連結" xfId="827" builtinId="8" hidden="1"/>
    <cellStyle name="超連結" xfId="829" builtinId="8" hidden="1"/>
    <cellStyle name="超連結" xfId="831" builtinId="8" hidden="1"/>
    <cellStyle name="超連結" xfId="833" builtinId="8" hidden="1"/>
    <cellStyle name="超連結" xfId="835" builtinId="8" hidden="1"/>
    <cellStyle name="超連結" xfId="837" builtinId="8" hidden="1"/>
    <cellStyle name="超連結" xfId="839" builtinId="8" hidden="1"/>
    <cellStyle name="超連結" xfId="841" builtinId="8" hidden="1"/>
    <cellStyle name="超連結" xfId="843" builtinId="8" hidden="1"/>
    <cellStyle name="超連結" xfId="845" builtinId="8" hidden="1"/>
    <cellStyle name="超連結" xfId="847" builtinId="8" hidden="1"/>
    <cellStyle name="超連結" xfId="849" builtinId="8" hidden="1"/>
    <cellStyle name="超連結" xfId="851" builtinId="8" hidden="1"/>
    <cellStyle name="超連結" xfId="853" builtinId="8" hidden="1"/>
    <cellStyle name="超連結" xfId="855" builtinId="8" hidden="1"/>
    <cellStyle name="超連結" xfId="857" builtinId="8" hidden="1"/>
    <cellStyle name="超連結" xfId="859" builtinId="8" hidden="1"/>
    <cellStyle name="超連結" xfId="861" builtinId="8" hidden="1"/>
    <cellStyle name="超連結" xfId="863" builtinId="8" hidden="1"/>
    <cellStyle name="超連結" xfId="865" builtinId="8" hidden="1"/>
    <cellStyle name="超連結" xfId="867" builtinId="8" hidden="1"/>
    <cellStyle name="超連結" xfId="869" builtinId="8" hidden="1"/>
    <cellStyle name="超連結" xfId="871" builtinId="8" hidden="1"/>
    <cellStyle name="超連結" xfId="873" builtinId="8" hidden="1"/>
    <cellStyle name="超連結" xfId="875" builtinId="8" hidden="1"/>
    <cellStyle name="超連結" xfId="877" builtinId="8" hidden="1"/>
    <cellStyle name="超連結" xfId="879" builtinId="8" hidden="1"/>
    <cellStyle name="超連結" xfId="881" builtinId="8" hidden="1"/>
    <cellStyle name="超連結" xfId="883" builtinId="8" hidden="1"/>
    <cellStyle name="超連結" xfId="885" builtinId="8" hidden="1"/>
    <cellStyle name="超連結" xfId="887" builtinId="8" hidden="1"/>
    <cellStyle name="超連結" xfId="889" builtinId="8" hidden="1"/>
    <cellStyle name="超連結" xfId="891" builtinId="8" hidden="1"/>
    <cellStyle name="超連結" xfId="893" builtinId="8" hidden="1"/>
    <cellStyle name="超連結" xfId="895" builtinId="8" hidden="1"/>
    <cellStyle name="超連結" xfId="897" builtinId="8" hidden="1"/>
    <cellStyle name="超連結" xfId="899" builtinId="8" hidden="1"/>
    <cellStyle name="超連結" xfId="901" builtinId="8" hidden="1"/>
    <cellStyle name="超連結" xfId="903" builtinId="8" hidden="1"/>
    <cellStyle name="超連結" xfId="905" builtinId="8" hidden="1"/>
    <cellStyle name="超連結" xfId="907" builtinId="8" hidden="1"/>
    <cellStyle name="超連結" xfId="909" builtinId="8" hidden="1"/>
    <cellStyle name="超連結" xfId="911" builtinId="8" hidden="1"/>
    <cellStyle name="超連結" xfId="913" builtinId="8" hidden="1"/>
    <cellStyle name="超連結" xfId="915" builtinId="8" hidden="1"/>
    <cellStyle name="超連結" xfId="917" builtinId="8" hidden="1"/>
    <cellStyle name="超連結" xfId="919" builtinId="8" hidden="1"/>
    <cellStyle name="超連結" xfId="921" builtinId="8" hidden="1"/>
    <cellStyle name="超連結" xfId="923" builtinId="8" hidden="1"/>
    <cellStyle name="超連結" xfId="925" builtinId="8" hidden="1"/>
    <cellStyle name="超連結" xfId="927" builtinId="8" hidden="1"/>
    <cellStyle name="超連結" xfId="929" builtinId="8" hidden="1"/>
    <cellStyle name="超連結" xfId="931" builtinId="8" hidden="1"/>
    <cellStyle name="超連結" xfId="933" builtinId="8" hidden="1"/>
    <cellStyle name="超連結" xfId="935" builtinId="8" hidden="1"/>
    <cellStyle name="超連結" xfId="937" builtinId="8" hidden="1"/>
    <cellStyle name="超連結" xfId="939" builtinId="8" hidden="1"/>
    <cellStyle name="超連結" xfId="941" builtinId="8" hidden="1"/>
    <cellStyle name="超連結" xfId="943" builtinId="8" hidden="1"/>
    <cellStyle name="超連結" xfId="945" builtinId="8" hidden="1"/>
    <cellStyle name="超連結" xfId="947" builtinId="8" hidden="1"/>
    <cellStyle name="超連結" xfId="949" builtinId="8" hidden="1"/>
    <cellStyle name="超連結" xfId="951" builtinId="8" hidden="1"/>
    <cellStyle name="超連結" xfId="953" builtinId="8" hidden="1"/>
    <cellStyle name="超連結" xfId="955" builtinId="8" hidden="1"/>
    <cellStyle name="超連結" xfId="957" builtinId="8" hidden="1"/>
    <cellStyle name="超連結" xfId="959" builtinId="8" hidden="1"/>
    <cellStyle name="超連結" xfId="961" builtinId="8" hidden="1"/>
    <cellStyle name="超連結" xfId="963" builtinId="8" hidden="1"/>
    <cellStyle name="超連結" xfId="965" builtinId="8" hidden="1"/>
    <cellStyle name="超連結" xfId="967" builtinId="8" hidden="1"/>
    <cellStyle name="超連結" xfId="969" builtinId="8" hidden="1"/>
    <cellStyle name="超連結" xfId="971" builtinId="8" hidden="1"/>
    <cellStyle name="超連結" xfId="973" builtinId="8" hidden="1"/>
    <cellStyle name="超連結" xfId="975" builtinId="8" hidden="1"/>
    <cellStyle name="超連結" xfId="977" builtinId="8" hidden="1"/>
    <cellStyle name="超連結" xfId="979" builtinId="8" hidden="1"/>
    <cellStyle name="超連結" xfId="981" builtinId="8" hidden="1"/>
    <cellStyle name="超連結" xfId="983" builtinId="8" hidden="1"/>
    <cellStyle name="超連結" xfId="985" builtinId="8" hidden="1"/>
    <cellStyle name="超連結" xfId="987" builtinId="8" hidden="1"/>
    <cellStyle name="超連結" xfId="989" builtinId="8" hidden="1"/>
    <cellStyle name="超連結" xfId="991" builtinId="8" hidden="1"/>
    <cellStyle name="超連結" xfId="993" builtinId="8" hidden="1"/>
    <cellStyle name="超連結" xfId="995" builtinId="8" hidden="1"/>
    <cellStyle name="超連結" xfId="997" builtinId="8" hidden="1"/>
    <cellStyle name="超連結" xfId="999" builtinId="8" hidden="1"/>
    <cellStyle name="超連結" xfId="1001" builtinId="8" hidden="1"/>
    <cellStyle name="超連結" xfId="1003" builtinId="8" hidden="1"/>
    <cellStyle name="超連結" xfId="1005" builtinId="8" hidden="1"/>
    <cellStyle name="超連結" xfId="1007" builtinId="8" hidden="1"/>
    <cellStyle name="超連結" xfId="1009" builtinId="8" hidden="1"/>
    <cellStyle name="超連結" xfId="1011" builtinId="8" hidden="1"/>
    <cellStyle name="超連結" xfId="1013" builtinId="8" hidden="1"/>
    <cellStyle name="超連結" xfId="1015" builtinId="8" hidden="1"/>
    <cellStyle name="超連結" xfId="1017" builtinId="8" hidden="1"/>
    <cellStyle name="超連結" xfId="1019" builtinId="8" hidden="1"/>
    <cellStyle name="超連結" xfId="1021" builtinId="8" hidden="1"/>
    <cellStyle name="超連結" xfId="1023" builtinId="8" hidden="1"/>
    <cellStyle name="超連結" xfId="1025" builtinId="8" hidden="1"/>
    <cellStyle name="超連結" xfId="1027" builtinId="8" hidden="1"/>
    <cellStyle name="超連結" xfId="1029" builtinId="8" hidden="1"/>
    <cellStyle name="超連結" xfId="1031" builtinId="8" hidden="1"/>
    <cellStyle name="超連結" xfId="1033" builtinId="8" hidden="1"/>
    <cellStyle name="超連結" xfId="1035" builtinId="8" hidden="1"/>
    <cellStyle name="超連結" xfId="1037" builtinId="8" hidden="1"/>
    <cellStyle name="超連結" xfId="1039" builtinId="8" hidden="1"/>
    <cellStyle name="超連結" xfId="1041" builtinId="8" hidden="1"/>
    <cellStyle name="超連結" xfId="1043" builtinId="8" hidden="1"/>
    <cellStyle name="超連結" xfId="1045" builtinId="8" hidden="1"/>
    <cellStyle name="超連結" xfId="1047" builtinId="8" hidden="1"/>
    <cellStyle name="超連結" xfId="1049" builtinId="8" hidden="1"/>
    <cellStyle name="超連結" xfId="1051" builtinId="8" hidden="1"/>
    <cellStyle name="超連結" xfId="1053" builtinId="8" hidden="1"/>
    <cellStyle name="超連結" xfId="1055" builtinId="8" hidden="1"/>
    <cellStyle name="超連結" xfId="1057" builtinId="8" hidden="1"/>
    <cellStyle name="超連結" xfId="1059" builtinId="8" hidden="1"/>
    <cellStyle name="超連結" xfId="1061" builtinId="8" hidden="1"/>
    <cellStyle name="超連結" xfId="1063" builtinId="8" hidden="1"/>
    <cellStyle name="超連結" xfId="1065" builtinId="8" hidden="1"/>
    <cellStyle name="超連結" xfId="1067" builtinId="8" hidden="1"/>
    <cellStyle name="超連結" xfId="1069" builtinId="8" hidden="1"/>
    <cellStyle name="超連結" xfId="1071" builtinId="8" hidden="1"/>
    <cellStyle name="超連結" xfId="1073" builtinId="8" hidden="1"/>
    <cellStyle name="超連結" xfId="1075" builtinId="8" hidden="1"/>
    <cellStyle name="超連結" xfId="1077" builtinId="8" hidden="1"/>
    <cellStyle name="超連結" xfId="1079" builtinId="8" hidden="1"/>
    <cellStyle name="超連結" xfId="1081" builtinId="8" hidden="1"/>
    <cellStyle name="超連結" xfId="1083" builtinId="8" hidden="1"/>
    <cellStyle name="超連結" xfId="1085" builtinId="8" hidden="1"/>
    <cellStyle name="超連結" xfId="1087" builtinId="8" hidden="1"/>
    <cellStyle name="超連結" xfId="1089" builtinId="8" hidden="1"/>
    <cellStyle name="超連結" xfId="1091" builtinId="8" hidden="1"/>
    <cellStyle name="超連結" xfId="1093" builtinId="8" hidden="1"/>
    <cellStyle name="超連結" xfId="1095" builtinId="8" hidden="1"/>
    <cellStyle name="超連結" xfId="1097" builtinId="8" hidden="1"/>
    <cellStyle name="超連結" xfId="1099" builtinId="8" hidden="1"/>
    <cellStyle name="超連結" xfId="1101" builtinId="8" hidden="1"/>
    <cellStyle name="超連結" xfId="1103" builtinId="8" hidden="1"/>
    <cellStyle name="超連結" xfId="1105" builtinId="8" hidden="1"/>
    <cellStyle name="超連結" xfId="1107" builtinId="8" hidden="1"/>
    <cellStyle name="超連結" xfId="1109" builtinId="8" hidden="1"/>
    <cellStyle name="超連結" xfId="1111" builtinId="8" hidden="1"/>
    <cellStyle name="超連結" xfId="1113" builtinId="8" hidden="1"/>
    <cellStyle name="超連結" xfId="1115" builtinId="8" hidden="1"/>
    <cellStyle name="超連結" xfId="1117" builtinId="8" hidden="1"/>
    <cellStyle name="超連結" xfId="1119" builtinId="8" hidden="1"/>
    <cellStyle name="超連結" xfId="1121" builtinId="8" hidden="1"/>
    <cellStyle name="超連結" xfId="1123" builtinId="8" hidden="1"/>
    <cellStyle name="超連結" xfId="1125" builtinId="8" hidden="1"/>
    <cellStyle name="超連結" xfId="1127" builtinId="8" hidden="1"/>
    <cellStyle name="超連結" xfId="1129" builtinId="8" hidden="1"/>
    <cellStyle name="超連結" xfId="1131" builtinId="8" hidden="1"/>
    <cellStyle name="超連結" xfId="1133" builtinId="8" hidden="1"/>
    <cellStyle name="超連結" xfId="1135" builtinId="8" hidden="1"/>
    <cellStyle name="超連結" xfId="1137" builtinId="8" hidden="1"/>
    <cellStyle name="超連結" xfId="1139" builtinId="8" hidden="1"/>
    <cellStyle name="超連結" xfId="1141" builtinId="8" hidden="1"/>
    <cellStyle name="超連結" xfId="1143" builtinId="8" hidden="1"/>
    <cellStyle name="超連結" xfId="1145" builtinId="8" hidden="1"/>
    <cellStyle name="超連結" xfId="1147" builtinId="8" hidden="1"/>
    <cellStyle name="超連結" xfId="1149" builtinId="8" hidden="1"/>
    <cellStyle name="超連結" xfId="1151" builtinId="8" hidden="1"/>
    <cellStyle name="超連結" xfId="1153" builtinId="8" hidden="1"/>
    <cellStyle name="超連結" xfId="1155" builtinId="8" hidden="1"/>
    <cellStyle name="超連結" xfId="1157" builtinId="8" hidden="1"/>
    <cellStyle name="超連結" xfId="1159" builtinId="8" hidden="1"/>
    <cellStyle name="超連結" xfId="1161" builtinId="8" hidden="1"/>
    <cellStyle name="超連結" xfId="1163" builtinId="8" hidden="1"/>
    <cellStyle name="超連結" xfId="1165" builtinId="8" hidden="1"/>
    <cellStyle name="超連結" xfId="1167" builtinId="8" hidden="1"/>
    <cellStyle name="超連結" xfId="1169" builtinId="8" hidden="1"/>
    <cellStyle name="超連結" xfId="1171" builtinId="8" hidden="1"/>
    <cellStyle name="超連結" xfId="1173" builtinId="8" hidden="1"/>
    <cellStyle name="超連結" xfId="1175" builtinId="8" hidden="1"/>
    <cellStyle name="超連結" xfId="1177" builtinId="8" hidden="1"/>
    <cellStyle name="超連結" xfId="1179" builtinId="8" hidden="1"/>
    <cellStyle name="超連結" xfId="1181" builtinId="8" hidden="1"/>
    <cellStyle name="超連結" xfId="1183" builtinId="8" hidden="1"/>
    <cellStyle name="超連結" xfId="1185" builtinId="8" hidden="1"/>
    <cellStyle name="超連結" xfId="1187" builtinId="8" hidden="1"/>
    <cellStyle name="超連結" xfId="1189" builtinId="8" hidden="1"/>
    <cellStyle name="超連結" xfId="1191" builtinId="8" hidden="1"/>
    <cellStyle name="超連結" xfId="1193" builtinId="8" hidden="1"/>
    <cellStyle name="超連結" xfId="1195" builtinId="8" hidden="1"/>
    <cellStyle name="超連結" xfId="1197" builtinId="8" hidden="1"/>
    <cellStyle name="超連結" xfId="1199" builtinId="8" hidden="1"/>
    <cellStyle name="超連結" xfId="1201" builtinId="8" hidden="1"/>
    <cellStyle name="超連結" xfId="1203" builtinId="8" hidden="1"/>
    <cellStyle name="超連結" xfId="1205" builtinId="8" hidden="1"/>
    <cellStyle name="超連結" xfId="1207" builtinId="8" hidden="1"/>
    <cellStyle name="超連結" xfId="1209" builtinId="8" hidden="1"/>
    <cellStyle name="超連結" xfId="1211" builtinId="8" hidden="1"/>
    <cellStyle name="超連結" xfId="1213" builtinId="8" hidden="1"/>
    <cellStyle name="超連結" xfId="1215" builtinId="8" hidden="1"/>
    <cellStyle name="超連結" xfId="1217" builtinId="8" hidden="1"/>
    <cellStyle name="超連結" xfId="1219" builtinId="8" hidden="1"/>
    <cellStyle name="超連結" xfId="1221" builtinId="8" hidden="1"/>
    <cellStyle name="超連結" xfId="1223" builtinId="8" hidden="1"/>
    <cellStyle name="超連結" xfId="1225" builtinId="8" hidden="1"/>
    <cellStyle name="超連結" xfId="1227" builtinId="8" hidden="1"/>
    <cellStyle name="超連結" xfId="1229" builtinId="8" hidden="1"/>
    <cellStyle name="超連結" xfId="1231" builtinId="8" hidden="1"/>
    <cellStyle name="超連結" xfId="1233" builtinId="8" hidden="1"/>
    <cellStyle name="超連結" xfId="1235" builtinId="8" hidden="1"/>
    <cellStyle name="超連結" xfId="1237" builtinId="8" hidden="1"/>
    <cellStyle name="超連結" xfId="1239" builtinId="8" hidden="1"/>
    <cellStyle name="超連結" xfId="1241" builtinId="8" hidden="1"/>
    <cellStyle name="超連結" xfId="1243" builtinId="8" hidden="1"/>
    <cellStyle name="超連結" xfId="1245" builtinId="8" hidden="1"/>
    <cellStyle name="超連結" xfId="1247" builtinId="8" hidden="1"/>
    <cellStyle name="超連結" xfId="1249" builtinId="8" hidden="1"/>
    <cellStyle name="超連結" xfId="1251" builtinId="8" hidden="1"/>
    <cellStyle name="超連結" xfId="1253" builtinId="8" hidden="1"/>
    <cellStyle name="超連結" xfId="1255" builtinId="8" hidden="1"/>
    <cellStyle name="超連結" xfId="1257" builtinId="8" hidden="1"/>
    <cellStyle name="超連結" xfId="1259" builtinId="8" hidden="1"/>
    <cellStyle name="超連結" xfId="1261" builtinId="8" hidden="1"/>
    <cellStyle name="超連結" xfId="1263" builtinId="8" hidden="1"/>
    <cellStyle name="超連結" xfId="1265" builtinId="8" hidden="1"/>
    <cellStyle name="超連結" xfId="1267" builtinId="8" hidden="1"/>
    <cellStyle name="超連結" xfId="1269" builtinId="8" hidden="1"/>
    <cellStyle name="超連結" xfId="1271" builtinId="8" hidden="1"/>
    <cellStyle name="超連結" xfId="1273" builtinId="8" hidden="1"/>
    <cellStyle name="超連結" xfId="1275" builtinId="8" hidden="1"/>
    <cellStyle name="超連結" xfId="1277" builtinId="8" hidden="1"/>
    <cellStyle name="超連結" xfId="1279" builtinId="8" hidden="1"/>
    <cellStyle name="超連結" xfId="1281" builtinId="8" hidden="1"/>
    <cellStyle name="超連結" xfId="1283" builtinId="8" hidden="1"/>
    <cellStyle name="超連結" xfId="1285" builtinId="8" hidden="1"/>
    <cellStyle name="超連結" xfId="1287" builtinId="8" hidden="1"/>
    <cellStyle name="超連結" xfId="1289" builtinId="8" hidden="1"/>
    <cellStyle name="超連結" xfId="1291" builtinId="8" hidden="1"/>
    <cellStyle name="超連結" xfId="1293" builtinId="8" hidden="1"/>
    <cellStyle name="超連結" xfId="1295" builtinId="8" hidden="1"/>
    <cellStyle name="超連結" xfId="1297" builtinId="8" hidden="1"/>
    <cellStyle name="超連結" xfId="1299" builtinId="8" hidden="1"/>
    <cellStyle name="超連結" xfId="1301" builtinId="8" hidden="1"/>
    <cellStyle name="超連結" xfId="1303" builtinId="8" hidden="1"/>
    <cellStyle name="超連結" xfId="1305" builtinId="8" hidden="1"/>
    <cellStyle name="超連結" xfId="1307" builtinId="8" hidden="1"/>
    <cellStyle name="超連結" xfId="1309" builtinId="8" hidden="1"/>
    <cellStyle name="超連結" xfId="1311" builtinId="8" hidden="1"/>
    <cellStyle name="超連結" xfId="1313" builtinId="8" hidden="1"/>
    <cellStyle name="超連結" xfId="1315" builtinId="8" hidden="1"/>
    <cellStyle name="超連結" xfId="1317" builtinId="8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0</xdr:colOff>
      <xdr:row>3</xdr:row>
      <xdr:rowOff>0</xdr:rowOff>
    </xdr:from>
    <xdr:to>
      <xdr:col>47</xdr:col>
      <xdr:colOff>63500</xdr:colOff>
      <xdr:row>21</xdr:row>
      <xdr:rowOff>50800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669700" y="609600"/>
          <a:ext cx="4775200" cy="3721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88900</xdr:colOff>
      <xdr:row>1</xdr:row>
      <xdr:rowOff>0</xdr:rowOff>
    </xdr:from>
    <xdr:to>
      <xdr:col>24</xdr:col>
      <xdr:colOff>38100</xdr:colOff>
      <xdr:row>22</xdr:row>
      <xdr:rowOff>165100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7600" y="203200"/>
          <a:ext cx="6007100" cy="4432300"/>
        </a:xfrm>
        <a:prstGeom prst="rect">
          <a:avLst/>
        </a:prstGeom>
      </xdr:spPr>
    </xdr:pic>
    <xdr:clientData/>
  </xdr:twoCellAnchor>
  <xdr:twoCellAnchor editAs="oneCell">
    <xdr:from>
      <xdr:col>23</xdr:col>
      <xdr:colOff>622300</xdr:colOff>
      <xdr:row>1</xdr:row>
      <xdr:rowOff>12700</xdr:rowOff>
    </xdr:from>
    <xdr:to>
      <xdr:col>32</xdr:col>
      <xdr:colOff>495300</xdr:colOff>
      <xdr:row>22</xdr:row>
      <xdr:rowOff>177800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355800" y="215900"/>
          <a:ext cx="5930900" cy="44323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24</xdr:row>
      <xdr:rowOff>25400</xdr:rowOff>
    </xdr:from>
    <xdr:to>
      <xdr:col>23</xdr:col>
      <xdr:colOff>622300</xdr:colOff>
      <xdr:row>45</xdr:row>
      <xdr:rowOff>190500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348700" y="4902200"/>
          <a:ext cx="6007100" cy="44323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48</xdr:row>
      <xdr:rowOff>38100</xdr:rowOff>
    </xdr:from>
    <xdr:to>
      <xdr:col>24</xdr:col>
      <xdr:colOff>12700</xdr:colOff>
      <xdr:row>73</xdr:row>
      <xdr:rowOff>157658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348700" y="9791700"/>
          <a:ext cx="6070600" cy="51995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107</xdr:col>
      <xdr:colOff>38100</xdr:colOff>
      <xdr:row>1</xdr:row>
      <xdr:rowOff>12700</xdr:rowOff>
    </xdr:from>
    <xdr:to>
      <xdr:col>112</xdr:col>
      <xdr:colOff>330200</xdr:colOff>
      <xdr:row>32</xdr:row>
      <xdr:rowOff>76200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551800" y="228600"/>
          <a:ext cx="7162800" cy="6362700"/>
        </a:xfrm>
        <a:prstGeom prst="rect">
          <a:avLst/>
        </a:prstGeom>
      </xdr:spPr>
    </xdr:pic>
    <xdr:clientData/>
  </xdr:twoCellAnchor>
  <xdr:twoCellAnchor editAs="oneCell">
    <xdr:from>
      <xdr:col>113</xdr:col>
      <xdr:colOff>647700</xdr:colOff>
      <xdr:row>13</xdr:row>
      <xdr:rowOff>0</xdr:rowOff>
    </xdr:from>
    <xdr:to>
      <xdr:col>122</xdr:col>
      <xdr:colOff>482600</xdr:colOff>
      <xdr:row>45</xdr:row>
      <xdr:rowOff>152400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177900" y="2654300"/>
          <a:ext cx="7556500" cy="665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9"/>
  <sheetViews>
    <sheetView tabSelected="1" workbookViewId="0">
      <pane xSplit="1" topLeftCell="B1" activePane="topRight" state="frozen"/>
      <selection pane="topRight" activeCell="C70" sqref="C70:D70"/>
    </sheetView>
  </sheetViews>
  <sheetFormatPr defaultColWidth="8.85546875" defaultRowHeight="16.5" x14ac:dyDescent="0.25"/>
  <cols>
    <col min="1" max="1" width="24.85546875" style="15" customWidth="1"/>
    <col min="2" max="2" width="12.5703125" style="54" customWidth="1"/>
    <col min="3" max="3" width="12.140625" style="70" bestFit="1" customWidth="1"/>
    <col min="4" max="4" width="13.5703125" style="70" customWidth="1"/>
    <col min="5" max="5" width="15.42578125" style="15" customWidth="1"/>
    <col min="6" max="6" width="11.5703125" style="41" customWidth="1"/>
    <col min="7" max="7" width="16.5703125" style="41" customWidth="1"/>
    <col min="8" max="8" width="16.42578125" style="41" customWidth="1"/>
    <col min="9" max="9" width="20.140625" style="41" customWidth="1"/>
    <col min="10" max="10" width="13.5703125" style="84" customWidth="1"/>
    <col min="11" max="11" width="13.140625" style="41" customWidth="1"/>
    <col min="12" max="12" width="13.5703125" style="41" customWidth="1"/>
    <col min="13" max="13" width="13.140625" style="15" customWidth="1"/>
    <col min="14" max="14" width="10.5703125" style="15" customWidth="1"/>
    <col min="15" max="15" width="17" style="15" customWidth="1"/>
    <col min="16" max="16" width="22" style="15" customWidth="1"/>
    <col min="17" max="17" width="40.85546875" style="15" customWidth="1"/>
    <col min="18" max="18" width="11" style="15" customWidth="1"/>
    <col min="19" max="19" width="32.42578125" style="15" bestFit="1" customWidth="1"/>
    <col min="20" max="20" width="42.140625" style="15" customWidth="1"/>
    <col min="21" max="21" width="27.85546875" style="15" customWidth="1"/>
    <col min="22" max="22" width="66.5703125" style="15" bestFit="1" customWidth="1"/>
    <col min="23" max="23" width="40.85546875" style="17" customWidth="1"/>
    <col min="24" max="24" width="76.85546875" style="15" customWidth="1"/>
    <col min="25" max="25" width="98.42578125" style="15" bestFit="1" customWidth="1"/>
    <col min="26" max="16384" width="8.85546875" style="15"/>
  </cols>
  <sheetData>
    <row r="1" spans="1:25" ht="19.5" x14ac:dyDescent="0.25">
      <c r="A1" s="13" t="s">
        <v>1</v>
      </c>
      <c r="B1" s="53" t="s">
        <v>0</v>
      </c>
      <c r="C1" s="67" t="s">
        <v>34</v>
      </c>
      <c r="D1" s="67" t="s">
        <v>35</v>
      </c>
      <c r="E1" s="13" t="s">
        <v>2</v>
      </c>
      <c r="F1" s="40" t="s">
        <v>47</v>
      </c>
      <c r="G1" s="40" t="s">
        <v>102</v>
      </c>
      <c r="H1" s="40" t="s">
        <v>101</v>
      </c>
      <c r="I1" s="40" t="s">
        <v>14</v>
      </c>
      <c r="J1" s="82" t="s">
        <v>98</v>
      </c>
      <c r="K1" s="40" t="s">
        <v>99</v>
      </c>
      <c r="L1" s="40" t="s">
        <v>100</v>
      </c>
      <c r="M1" s="13" t="s">
        <v>3</v>
      </c>
      <c r="N1" s="13" t="s">
        <v>5</v>
      </c>
      <c r="O1" s="13" t="s">
        <v>4</v>
      </c>
      <c r="P1" s="13" t="s">
        <v>65</v>
      </c>
      <c r="Q1" s="13" t="s">
        <v>97</v>
      </c>
      <c r="R1" s="13" t="s">
        <v>24</v>
      </c>
      <c r="S1" s="13" t="s">
        <v>48</v>
      </c>
      <c r="T1" s="13" t="s">
        <v>12</v>
      </c>
      <c r="U1" s="13" t="s">
        <v>113</v>
      </c>
      <c r="V1" s="13" t="s">
        <v>114</v>
      </c>
      <c r="W1" s="14" t="s">
        <v>92</v>
      </c>
      <c r="X1" s="14" t="s">
        <v>36</v>
      </c>
      <c r="Y1" s="14" t="s">
        <v>37</v>
      </c>
    </row>
    <row r="2" spans="1:25" x14ac:dyDescent="0.25">
      <c r="A2" s="15" t="s">
        <v>104</v>
      </c>
      <c r="B2" s="54">
        <v>41575</v>
      </c>
      <c r="C2" s="68">
        <v>-22.665099999999999</v>
      </c>
      <c r="D2" s="68">
        <v>167.35120000000001</v>
      </c>
      <c r="E2" s="15" t="s">
        <v>105</v>
      </c>
      <c r="F2" s="41">
        <v>23.5</v>
      </c>
      <c r="G2" s="41">
        <v>24.3</v>
      </c>
      <c r="H2" s="41">
        <v>23.8</v>
      </c>
      <c r="I2" s="41">
        <f>AVERAGE(G2:H2)</f>
        <v>24.05</v>
      </c>
      <c r="J2" s="83">
        <v>35.4</v>
      </c>
      <c r="K2" s="41">
        <v>35.200000000000003</v>
      </c>
      <c r="L2" s="41">
        <f>AVERAGE(J2:K2)</f>
        <v>35.299999999999997</v>
      </c>
      <c r="M2" s="15" t="s">
        <v>68</v>
      </c>
      <c r="N2" s="15" t="s">
        <v>7</v>
      </c>
      <c r="O2" s="15" t="s">
        <v>6</v>
      </c>
      <c r="P2" s="15" t="s">
        <v>66</v>
      </c>
      <c r="Q2" s="17" t="s">
        <v>730</v>
      </c>
      <c r="R2" s="17">
        <v>43</v>
      </c>
      <c r="S2" s="15" t="s">
        <v>106</v>
      </c>
      <c r="T2" s="15">
        <v>9</v>
      </c>
      <c r="U2" s="15">
        <v>9</v>
      </c>
      <c r="V2" s="15" t="s">
        <v>641</v>
      </c>
      <c r="W2" s="17">
        <v>0</v>
      </c>
      <c r="Y2" s="21"/>
    </row>
    <row r="3" spans="1:25" x14ac:dyDescent="0.25">
      <c r="A3" s="15" t="s">
        <v>107</v>
      </c>
      <c r="B3" s="54">
        <v>41575</v>
      </c>
      <c r="C3" s="69">
        <v>-22.652200000000001</v>
      </c>
      <c r="D3" s="69">
        <v>167.35249999999999</v>
      </c>
      <c r="E3" s="15" t="s">
        <v>105</v>
      </c>
      <c r="F3" s="41">
        <v>11.9</v>
      </c>
      <c r="G3" s="41">
        <v>24.7</v>
      </c>
      <c r="H3" s="41">
        <v>24.4</v>
      </c>
      <c r="I3" s="41">
        <f t="shared" ref="I3:I43" si="0">AVERAGE(G3:H3)</f>
        <v>24.549999999999997</v>
      </c>
      <c r="J3" s="83">
        <v>35.4</v>
      </c>
      <c r="K3" s="41">
        <v>35.299999999999997</v>
      </c>
      <c r="L3" s="41">
        <f t="shared" ref="L3:L43" si="1">AVERAGE(J3:K3)</f>
        <v>35.349999999999994</v>
      </c>
      <c r="M3" s="15" t="s">
        <v>68</v>
      </c>
      <c r="N3" s="15" t="s">
        <v>7</v>
      </c>
      <c r="O3" s="15" t="s">
        <v>6</v>
      </c>
      <c r="P3" s="15" t="s">
        <v>66</v>
      </c>
      <c r="Q3" s="17" t="s">
        <v>731</v>
      </c>
      <c r="R3" s="17">
        <v>26</v>
      </c>
      <c r="S3" s="15" t="s">
        <v>106</v>
      </c>
      <c r="T3" s="15">
        <v>2</v>
      </c>
      <c r="U3" s="15">
        <v>2</v>
      </c>
      <c r="V3" s="15" t="s">
        <v>642</v>
      </c>
      <c r="W3" s="17">
        <v>0</v>
      </c>
    </row>
    <row r="4" spans="1:25" x14ac:dyDescent="0.25">
      <c r="A4" s="15" t="s">
        <v>108</v>
      </c>
      <c r="B4" s="54">
        <v>41575</v>
      </c>
      <c r="C4" s="68">
        <v>-22.647600000000001</v>
      </c>
      <c r="D4" s="68">
        <v>167.36959999999999</v>
      </c>
      <c r="E4" s="15" t="s">
        <v>105</v>
      </c>
      <c r="F4" s="41">
        <v>15.1</v>
      </c>
      <c r="G4" s="41">
        <v>25.2</v>
      </c>
      <c r="H4" s="41">
        <v>24.2</v>
      </c>
      <c r="I4" s="41">
        <f t="shared" si="0"/>
        <v>24.7</v>
      </c>
      <c r="J4" s="83">
        <v>35.299999999999997</v>
      </c>
      <c r="K4" s="41">
        <v>34.9</v>
      </c>
      <c r="L4" s="41">
        <f t="shared" si="1"/>
        <v>35.099999999999994</v>
      </c>
      <c r="M4" s="15" t="s">
        <v>68</v>
      </c>
      <c r="N4" s="15" t="s">
        <v>7</v>
      </c>
      <c r="O4" s="15" t="s">
        <v>6</v>
      </c>
      <c r="P4" s="15" t="s">
        <v>67</v>
      </c>
      <c r="Q4" s="17" t="s">
        <v>735</v>
      </c>
      <c r="R4" s="17">
        <v>4.3</v>
      </c>
      <c r="S4" s="15" t="s">
        <v>15</v>
      </c>
      <c r="T4" s="15">
        <v>0</v>
      </c>
      <c r="U4" s="15">
        <v>0</v>
      </c>
      <c r="V4" s="15">
        <v>0</v>
      </c>
      <c r="W4" s="17">
        <v>0</v>
      </c>
    </row>
    <row r="5" spans="1:25" x14ac:dyDescent="0.25">
      <c r="A5" s="15" t="s">
        <v>109</v>
      </c>
      <c r="B5" s="54">
        <v>41576</v>
      </c>
      <c r="C5" s="68">
        <v>-22.496300000000002</v>
      </c>
      <c r="D5" s="68">
        <v>167.37090000000001</v>
      </c>
      <c r="E5" s="15" t="s">
        <v>105</v>
      </c>
      <c r="F5" s="41">
        <v>17.3</v>
      </c>
      <c r="G5" s="41">
        <v>24.8</v>
      </c>
      <c r="H5" s="41">
        <v>24.8</v>
      </c>
      <c r="I5" s="41">
        <f t="shared" si="0"/>
        <v>24.8</v>
      </c>
      <c r="J5" s="83">
        <v>35.299999999999997</v>
      </c>
      <c r="K5" s="41">
        <v>35.200000000000003</v>
      </c>
      <c r="L5" s="41">
        <f t="shared" si="1"/>
        <v>35.25</v>
      </c>
      <c r="M5" s="15" t="s">
        <v>805</v>
      </c>
      <c r="N5" s="15" t="s">
        <v>110</v>
      </c>
      <c r="O5" s="15" t="s">
        <v>10</v>
      </c>
      <c r="Q5" s="17" t="s">
        <v>734</v>
      </c>
      <c r="R5" s="17">
        <v>20</v>
      </c>
      <c r="S5" s="15" t="s">
        <v>106</v>
      </c>
      <c r="T5" s="15">
        <v>6</v>
      </c>
      <c r="U5" s="15">
        <v>6</v>
      </c>
      <c r="V5" s="15" t="s">
        <v>643</v>
      </c>
      <c r="W5" s="35">
        <v>1</v>
      </c>
      <c r="X5" s="15" t="s">
        <v>654</v>
      </c>
    </row>
    <row r="6" spans="1:25" x14ac:dyDescent="0.25">
      <c r="A6" s="15" t="s">
        <v>111</v>
      </c>
      <c r="B6" s="54">
        <v>41576</v>
      </c>
      <c r="C6" s="70">
        <v>-22.514700000000001</v>
      </c>
      <c r="D6" s="70">
        <v>167.4135</v>
      </c>
      <c r="E6" s="15" t="s">
        <v>105</v>
      </c>
      <c r="F6" s="41">
        <v>14.9</v>
      </c>
      <c r="G6" s="41">
        <v>25</v>
      </c>
      <c r="H6" s="41">
        <v>24.9</v>
      </c>
      <c r="I6" s="41">
        <f t="shared" si="0"/>
        <v>24.95</v>
      </c>
      <c r="J6" s="83">
        <v>35.200000000000003</v>
      </c>
      <c r="K6" s="41">
        <v>35.1</v>
      </c>
      <c r="L6" s="41">
        <f t="shared" si="1"/>
        <v>35.150000000000006</v>
      </c>
      <c r="M6" s="15" t="s">
        <v>805</v>
      </c>
      <c r="N6" s="15" t="s">
        <v>110</v>
      </c>
      <c r="O6" s="15" t="s">
        <v>9</v>
      </c>
      <c r="Q6" s="17" t="s">
        <v>733</v>
      </c>
      <c r="R6" s="17">
        <v>23</v>
      </c>
      <c r="S6" s="34" t="s">
        <v>112</v>
      </c>
      <c r="T6" s="15">
        <v>2</v>
      </c>
      <c r="U6" s="15">
        <v>2</v>
      </c>
      <c r="V6" s="15" t="s">
        <v>644</v>
      </c>
    </row>
    <row r="7" spans="1:25" x14ac:dyDescent="0.25">
      <c r="A7" s="15" t="s">
        <v>115</v>
      </c>
      <c r="B7" s="54">
        <v>41576</v>
      </c>
      <c r="C7" s="70">
        <v>-22.5763</v>
      </c>
      <c r="D7" s="70">
        <v>167.3013</v>
      </c>
      <c r="E7" s="15" t="s">
        <v>105</v>
      </c>
      <c r="F7" s="41">
        <v>25.1</v>
      </c>
      <c r="G7" s="41">
        <v>24.5</v>
      </c>
      <c r="H7" s="41">
        <v>24.3</v>
      </c>
      <c r="I7" s="41">
        <f t="shared" si="0"/>
        <v>24.4</v>
      </c>
      <c r="J7" s="83">
        <v>35.299999999999997</v>
      </c>
      <c r="K7" s="41">
        <v>35.299999999999997</v>
      </c>
      <c r="L7" s="41">
        <f t="shared" si="1"/>
        <v>35.299999999999997</v>
      </c>
      <c r="M7" s="15" t="s">
        <v>806</v>
      </c>
      <c r="N7" s="15" t="s">
        <v>7</v>
      </c>
      <c r="O7" s="15" t="s">
        <v>10</v>
      </c>
      <c r="Q7" s="17" t="s">
        <v>732</v>
      </c>
      <c r="R7" s="17">
        <v>30</v>
      </c>
      <c r="S7" s="15" t="s">
        <v>15</v>
      </c>
      <c r="T7" s="15">
        <v>0</v>
      </c>
      <c r="U7" s="15">
        <v>0</v>
      </c>
      <c r="V7" s="15">
        <v>0</v>
      </c>
      <c r="W7" s="17">
        <v>0</v>
      </c>
    </row>
    <row r="8" spans="1:25" x14ac:dyDescent="0.25">
      <c r="A8" s="15" t="s">
        <v>116</v>
      </c>
      <c r="B8" s="54">
        <v>41577</v>
      </c>
      <c r="C8" s="70">
        <v>-22.639700000000001</v>
      </c>
      <c r="D8" s="70">
        <v>167.56100000000001</v>
      </c>
      <c r="E8" s="15" t="s">
        <v>105</v>
      </c>
      <c r="F8" s="41">
        <v>11.2</v>
      </c>
      <c r="G8" s="41">
        <v>24</v>
      </c>
      <c r="H8" s="41">
        <v>23.5</v>
      </c>
      <c r="I8" s="41">
        <f t="shared" si="0"/>
        <v>23.75</v>
      </c>
      <c r="J8" s="83">
        <v>35.4</v>
      </c>
      <c r="K8" s="41">
        <v>35.299999999999997</v>
      </c>
      <c r="L8" s="41">
        <f t="shared" si="1"/>
        <v>35.349999999999994</v>
      </c>
      <c r="M8" s="15" t="s">
        <v>805</v>
      </c>
      <c r="N8" s="15" t="s">
        <v>110</v>
      </c>
      <c r="O8" s="15" t="s">
        <v>9</v>
      </c>
      <c r="Q8" s="17" t="s">
        <v>736</v>
      </c>
      <c r="R8" s="17">
        <v>18</v>
      </c>
      <c r="S8" s="15" t="s">
        <v>15</v>
      </c>
      <c r="T8" s="15">
        <v>0</v>
      </c>
      <c r="U8" s="15">
        <v>0</v>
      </c>
      <c r="V8" s="15">
        <v>0</v>
      </c>
      <c r="W8" s="17">
        <v>0</v>
      </c>
    </row>
    <row r="9" spans="1:25" x14ac:dyDescent="0.25">
      <c r="A9" s="15" t="s">
        <v>117</v>
      </c>
      <c r="B9" s="54">
        <v>41577</v>
      </c>
      <c r="C9" s="70">
        <v>-22.599399999999999</v>
      </c>
      <c r="D9" s="70">
        <v>167.54920000000001</v>
      </c>
      <c r="E9" s="15" t="s">
        <v>105</v>
      </c>
      <c r="F9" s="41">
        <v>14.7</v>
      </c>
      <c r="G9" s="41">
        <v>24.5</v>
      </c>
      <c r="H9" s="41">
        <v>24.3</v>
      </c>
      <c r="I9" s="41">
        <f t="shared" si="0"/>
        <v>24.4</v>
      </c>
      <c r="J9" s="83">
        <v>35.299999999999997</v>
      </c>
      <c r="K9" s="41">
        <v>35.200000000000003</v>
      </c>
      <c r="L9" s="41">
        <f t="shared" si="1"/>
        <v>35.25</v>
      </c>
      <c r="M9" s="15" t="s">
        <v>805</v>
      </c>
      <c r="N9" s="15" t="s">
        <v>110</v>
      </c>
      <c r="O9" s="15" t="s">
        <v>10</v>
      </c>
      <c r="Q9" s="17" t="s">
        <v>737</v>
      </c>
      <c r="R9" s="17">
        <v>24</v>
      </c>
      <c r="S9" s="15" t="s">
        <v>15</v>
      </c>
      <c r="T9" s="15">
        <v>0</v>
      </c>
      <c r="U9" s="15">
        <v>0</v>
      </c>
      <c r="V9" s="15">
        <v>0</v>
      </c>
      <c r="W9" s="17">
        <v>0</v>
      </c>
    </row>
    <row r="10" spans="1:25" x14ac:dyDescent="0.25">
      <c r="A10" s="15" t="s">
        <v>118</v>
      </c>
      <c r="B10" s="54">
        <v>41577</v>
      </c>
      <c r="C10" s="70">
        <v>-22.7178</v>
      </c>
      <c r="D10" s="70">
        <v>167.44900000000001</v>
      </c>
      <c r="E10" s="15" t="s">
        <v>105</v>
      </c>
      <c r="F10" s="41">
        <v>12.6</v>
      </c>
      <c r="G10" s="41">
        <v>24.1</v>
      </c>
      <c r="H10" s="41">
        <v>24</v>
      </c>
      <c r="I10" s="41">
        <f t="shared" si="0"/>
        <v>24.05</v>
      </c>
      <c r="J10" s="83">
        <v>35.4</v>
      </c>
      <c r="K10" s="41">
        <v>35.299999999999997</v>
      </c>
      <c r="L10" s="41">
        <f t="shared" si="1"/>
        <v>35.349999999999994</v>
      </c>
      <c r="M10" s="15" t="s">
        <v>806</v>
      </c>
      <c r="N10" s="15" t="s">
        <v>119</v>
      </c>
      <c r="Q10" s="17" t="s">
        <v>738</v>
      </c>
      <c r="R10" s="17">
        <v>20</v>
      </c>
      <c r="S10" s="15" t="s">
        <v>15</v>
      </c>
      <c r="T10" s="15">
        <v>0</v>
      </c>
      <c r="U10" s="15">
        <v>0</v>
      </c>
      <c r="V10" s="15">
        <v>0</v>
      </c>
      <c r="W10" s="17">
        <v>0</v>
      </c>
    </row>
    <row r="11" spans="1:25" x14ac:dyDescent="0.25">
      <c r="A11" s="15" t="s">
        <v>133</v>
      </c>
      <c r="B11" s="54">
        <v>41577</v>
      </c>
      <c r="C11" s="69">
        <v>-22.671800000000001</v>
      </c>
      <c r="D11" s="69">
        <v>167.42869999999999</v>
      </c>
      <c r="E11" s="15" t="s">
        <v>105</v>
      </c>
      <c r="F11" s="41" t="s">
        <v>8</v>
      </c>
      <c r="G11" s="41" t="s">
        <v>11</v>
      </c>
      <c r="H11" s="41" t="s">
        <v>11</v>
      </c>
      <c r="I11" s="41" t="s">
        <v>11</v>
      </c>
      <c r="J11" s="83" t="s">
        <v>11</v>
      </c>
      <c r="K11" s="41" t="s">
        <v>11</v>
      </c>
      <c r="L11" s="41" t="s">
        <v>11</v>
      </c>
      <c r="M11" s="15" t="s">
        <v>68</v>
      </c>
      <c r="N11" s="15" t="s">
        <v>7</v>
      </c>
      <c r="O11" s="15" t="s">
        <v>9</v>
      </c>
      <c r="Q11" s="17" t="s">
        <v>739</v>
      </c>
      <c r="R11" s="17" t="s">
        <v>11</v>
      </c>
      <c r="S11" s="34" t="s">
        <v>112</v>
      </c>
      <c r="T11" s="15" t="s">
        <v>122</v>
      </c>
      <c r="U11" s="15">
        <v>10</v>
      </c>
      <c r="V11" s="15" t="s">
        <v>645</v>
      </c>
      <c r="W11" s="35">
        <v>1</v>
      </c>
      <c r="X11" s="15" t="s">
        <v>673</v>
      </c>
      <c r="Y11" s="15" t="s">
        <v>652</v>
      </c>
    </row>
    <row r="12" spans="1:25" s="36" customFormat="1" x14ac:dyDescent="0.25">
      <c r="A12" s="36" t="s">
        <v>120</v>
      </c>
      <c r="B12" s="55">
        <v>41578</v>
      </c>
      <c r="C12" s="71">
        <v>-22.569400000000002</v>
      </c>
      <c r="D12" s="71">
        <v>167.1961</v>
      </c>
      <c r="E12" s="36" t="s">
        <v>121</v>
      </c>
      <c r="F12" s="42">
        <v>19.899999999999999</v>
      </c>
      <c r="G12" s="42">
        <v>24.1</v>
      </c>
      <c r="H12" s="42">
        <v>23.7</v>
      </c>
      <c r="I12" s="42">
        <f t="shared" si="0"/>
        <v>23.9</v>
      </c>
      <c r="J12" s="85">
        <v>35.4</v>
      </c>
      <c r="K12" s="42">
        <v>35</v>
      </c>
      <c r="L12" s="42">
        <f t="shared" si="1"/>
        <v>35.200000000000003</v>
      </c>
      <c r="M12" s="36" t="s">
        <v>68</v>
      </c>
      <c r="N12" s="36" t="s">
        <v>110</v>
      </c>
      <c r="O12" s="36" t="s">
        <v>6</v>
      </c>
      <c r="P12" s="36" t="s">
        <v>66</v>
      </c>
      <c r="Q12" s="187" t="s">
        <v>740</v>
      </c>
      <c r="R12" s="187">
        <v>28</v>
      </c>
      <c r="S12" s="37" t="s">
        <v>112</v>
      </c>
      <c r="T12" s="36">
        <v>6</v>
      </c>
      <c r="U12" s="36">
        <v>5</v>
      </c>
      <c r="V12" s="36" t="s">
        <v>646</v>
      </c>
      <c r="W12" s="38">
        <v>1</v>
      </c>
      <c r="X12" s="36" t="s">
        <v>830</v>
      </c>
      <c r="Y12" s="36" t="s">
        <v>653</v>
      </c>
    </row>
    <row r="13" spans="1:25" s="16" customFormat="1" x14ac:dyDescent="0.25">
      <c r="A13" s="16" t="s">
        <v>123</v>
      </c>
      <c r="B13" s="56">
        <v>41578</v>
      </c>
      <c r="C13" s="72">
        <v>-22.5594</v>
      </c>
      <c r="D13" s="72">
        <v>167.2079</v>
      </c>
      <c r="E13" s="16" t="s">
        <v>121</v>
      </c>
      <c r="F13" s="43">
        <v>15.7</v>
      </c>
      <c r="G13" s="43">
        <v>24.1</v>
      </c>
      <c r="H13" s="43">
        <v>23.8</v>
      </c>
      <c r="I13" s="43">
        <f t="shared" si="0"/>
        <v>23.950000000000003</v>
      </c>
      <c r="J13" s="86">
        <v>35.4</v>
      </c>
      <c r="K13" s="43">
        <v>35.200000000000003</v>
      </c>
      <c r="L13" s="43">
        <f t="shared" si="1"/>
        <v>35.299999999999997</v>
      </c>
      <c r="M13" s="16" t="s">
        <v>68</v>
      </c>
      <c r="N13" s="16" t="s">
        <v>110</v>
      </c>
      <c r="O13" s="16" t="s">
        <v>6</v>
      </c>
      <c r="P13" s="16" t="s">
        <v>66</v>
      </c>
      <c r="Q13" s="10" t="s">
        <v>741</v>
      </c>
      <c r="R13" s="10">
        <v>31</v>
      </c>
      <c r="S13" s="39" t="s">
        <v>112</v>
      </c>
      <c r="T13" s="16">
        <v>1</v>
      </c>
      <c r="U13" s="16">
        <v>1</v>
      </c>
      <c r="V13" s="16" t="s">
        <v>647</v>
      </c>
      <c r="W13" s="10">
        <v>0</v>
      </c>
    </row>
    <row r="14" spans="1:25" x14ac:dyDescent="0.25">
      <c r="A14" s="15" t="s">
        <v>124</v>
      </c>
      <c r="B14" s="54">
        <v>41578</v>
      </c>
      <c r="C14" s="68">
        <v>-22.6554</v>
      </c>
      <c r="D14" s="68">
        <v>167.43600000000001</v>
      </c>
      <c r="E14" s="15" t="s">
        <v>105</v>
      </c>
      <c r="F14" s="41">
        <v>2.4</v>
      </c>
      <c r="G14" s="41">
        <v>25.4</v>
      </c>
      <c r="H14" s="41">
        <v>24.9</v>
      </c>
      <c r="I14" s="41">
        <f t="shared" si="0"/>
        <v>25.15</v>
      </c>
      <c r="J14" s="83">
        <v>35.4</v>
      </c>
      <c r="K14" s="41">
        <v>35.299999999999997</v>
      </c>
      <c r="L14" s="41">
        <f t="shared" si="1"/>
        <v>35.349999999999994</v>
      </c>
      <c r="M14" s="15" t="s">
        <v>68</v>
      </c>
      <c r="N14" s="15" t="s">
        <v>7</v>
      </c>
      <c r="O14" s="15" t="s">
        <v>9</v>
      </c>
      <c r="Q14" s="17" t="s">
        <v>739</v>
      </c>
      <c r="R14" s="17" t="s">
        <v>11</v>
      </c>
      <c r="S14" s="15" t="s">
        <v>15</v>
      </c>
      <c r="T14" s="15">
        <v>0</v>
      </c>
      <c r="U14" s="15">
        <v>0</v>
      </c>
      <c r="V14" s="15">
        <v>0</v>
      </c>
      <c r="W14" s="17">
        <v>0</v>
      </c>
    </row>
    <row r="15" spans="1:25" x14ac:dyDescent="0.25">
      <c r="A15" s="15" t="s">
        <v>125</v>
      </c>
      <c r="B15" s="57">
        <v>41578</v>
      </c>
      <c r="C15" s="70">
        <v>-22.581199999999999</v>
      </c>
      <c r="D15" s="70">
        <v>167.309</v>
      </c>
      <c r="E15" s="15" t="s">
        <v>105</v>
      </c>
      <c r="F15" s="41">
        <v>21.5</v>
      </c>
      <c r="G15" s="41">
        <v>25.2</v>
      </c>
      <c r="H15" s="41">
        <v>25.1</v>
      </c>
      <c r="I15" s="41">
        <f t="shared" si="0"/>
        <v>25.15</v>
      </c>
      <c r="J15" s="83">
        <v>35.9</v>
      </c>
      <c r="K15" s="41">
        <v>35.4</v>
      </c>
      <c r="L15" s="41">
        <f t="shared" si="1"/>
        <v>35.65</v>
      </c>
      <c r="M15" s="15" t="s">
        <v>68</v>
      </c>
      <c r="N15" s="15" t="s">
        <v>7</v>
      </c>
      <c r="O15" s="15" t="s">
        <v>9</v>
      </c>
      <c r="Q15" s="17" t="s">
        <v>742</v>
      </c>
      <c r="R15" s="17">
        <v>8.6</v>
      </c>
      <c r="S15" s="15" t="s">
        <v>15</v>
      </c>
      <c r="T15" s="15">
        <v>0</v>
      </c>
      <c r="U15" s="15">
        <v>0</v>
      </c>
      <c r="V15" s="15">
        <v>0</v>
      </c>
      <c r="W15" s="17">
        <v>0</v>
      </c>
    </row>
    <row r="16" spans="1:25" x14ac:dyDescent="0.25">
      <c r="A16" s="15" t="s">
        <v>126</v>
      </c>
      <c r="B16" s="54">
        <v>41579</v>
      </c>
      <c r="C16" s="68">
        <v>-22.7193</v>
      </c>
      <c r="D16" s="68">
        <v>167.5872</v>
      </c>
      <c r="E16" s="15" t="s">
        <v>105</v>
      </c>
      <c r="F16" s="41">
        <v>14.2</v>
      </c>
      <c r="G16" s="41">
        <v>23.8</v>
      </c>
      <c r="H16" s="41">
        <v>23.6</v>
      </c>
      <c r="I16" s="41">
        <f t="shared" si="0"/>
        <v>23.700000000000003</v>
      </c>
      <c r="J16" s="83">
        <v>35.4</v>
      </c>
      <c r="K16" s="41">
        <v>35.4</v>
      </c>
      <c r="L16" s="41">
        <f t="shared" si="1"/>
        <v>35.4</v>
      </c>
      <c r="M16" s="9" t="s">
        <v>805</v>
      </c>
      <c r="N16" s="15" t="s">
        <v>110</v>
      </c>
      <c r="O16" s="15" t="s">
        <v>10</v>
      </c>
      <c r="Q16" s="17" t="s">
        <v>743</v>
      </c>
      <c r="R16" s="17">
        <v>9.8000000000000007</v>
      </c>
      <c r="S16" s="15" t="s">
        <v>15</v>
      </c>
      <c r="T16" s="15">
        <v>0</v>
      </c>
      <c r="U16" s="15">
        <v>0</v>
      </c>
      <c r="V16" s="15">
        <v>0</v>
      </c>
      <c r="W16" s="17">
        <v>0</v>
      </c>
    </row>
    <row r="17" spans="1:25" x14ac:dyDescent="0.25">
      <c r="A17" s="15" t="s">
        <v>132</v>
      </c>
      <c r="B17" s="54">
        <v>41579</v>
      </c>
      <c r="C17" s="68">
        <v>-22.700600000000001</v>
      </c>
      <c r="D17" s="68">
        <v>167.374</v>
      </c>
      <c r="E17" s="15" t="s">
        <v>105</v>
      </c>
      <c r="F17" s="41">
        <v>19</v>
      </c>
      <c r="G17" s="41">
        <v>24.4</v>
      </c>
      <c r="H17" s="41">
        <v>24.1</v>
      </c>
      <c r="I17" s="41">
        <f t="shared" si="0"/>
        <v>24.25</v>
      </c>
      <c r="J17" s="83">
        <v>35.4</v>
      </c>
      <c r="K17" s="41">
        <v>35.299999999999997</v>
      </c>
      <c r="L17" s="41">
        <f t="shared" si="1"/>
        <v>35.349999999999994</v>
      </c>
      <c r="M17" s="9" t="s">
        <v>68</v>
      </c>
      <c r="N17" s="17" t="s">
        <v>110</v>
      </c>
      <c r="O17" s="17" t="s">
        <v>10</v>
      </c>
      <c r="Q17" s="17" t="s">
        <v>744</v>
      </c>
      <c r="R17" s="17">
        <v>25</v>
      </c>
      <c r="S17" s="34" t="s">
        <v>112</v>
      </c>
      <c r="T17" s="17" t="s">
        <v>122</v>
      </c>
      <c r="U17" s="17">
        <v>10</v>
      </c>
      <c r="V17" s="17" t="s">
        <v>649</v>
      </c>
      <c r="W17" s="35">
        <v>3</v>
      </c>
      <c r="X17" s="15" t="s">
        <v>648</v>
      </c>
      <c r="Y17" s="15" t="s">
        <v>655</v>
      </c>
    </row>
    <row r="18" spans="1:25" x14ac:dyDescent="0.25">
      <c r="A18" s="15" t="s">
        <v>127</v>
      </c>
      <c r="B18" s="54">
        <v>41579</v>
      </c>
      <c r="C18" s="68">
        <v>-22.740500000000001</v>
      </c>
      <c r="D18" s="68">
        <v>167.54220000000001</v>
      </c>
      <c r="E18" s="15" t="s">
        <v>105</v>
      </c>
      <c r="F18" s="41">
        <v>15.1</v>
      </c>
      <c r="G18" s="41">
        <v>24.5</v>
      </c>
      <c r="H18" s="41">
        <v>24.3</v>
      </c>
      <c r="I18" s="41">
        <f t="shared" si="0"/>
        <v>24.4</v>
      </c>
      <c r="J18" s="83">
        <v>35.4</v>
      </c>
      <c r="K18" s="41">
        <v>35.299999999999997</v>
      </c>
      <c r="L18" s="41">
        <f t="shared" si="1"/>
        <v>35.349999999999994</v>
      </c>
      <c r="M18" s="9" t="s">
        <v>806</v>
      </c>
      <c r="N18" s="17" t="s">
        <v>7</v>
      </c>
      <c r="O18" s="17" t="s">
        <v>10</v>
      </c>
      <c r="Q18" s="17" t="s">
        <v>745</v>
      </c>
      <c r="R18" s="17">
        <v>17</v>
      </c>
      <c r="S18" s="15" t="s">
        <v>15</v>
      </c>
      <c r="T18" s="17">
        <v>0</v>
      </c>
      <c r="U18" s="17">
        <v>0</v>
      </c>
      <c r="V18" s="17">
        <v>0</v>
      </c>
      <c r="W18" s="17">
        <v>0</v>
      </c>
    </row>
    <row r="19" spans="1:25" x14ac:dyDescent="0.25">
      <c r="A19" s="15" t="s">
        <v>128</v>
      </c>
      <c r="B19" s="54">
        <v>41580</v>
      </c>
      <c r="C19" s="68">
        <v>-22.4588</v>
      </c>
      <c r="D19" s="68">
        <v>167.3006</v>
      </c>
      <c r="E19" s="15" t="s">
        <v>105</v>
      </c>
      <c r="F19" s="41">
        <v>14.4</v>
      </c>
      <c r="G19" s="41">
        <v>24.8</v>
      </c>
      <c r="H19" s="41">
        <v>24.8</v>
      </c>
      <c r="I19" s="41">
        <f t="shared" si="0"/>
        <v>24.8</v>
      </c>
      <c r="J19" s="83">
        <v>35.299999999999997</v>
      </c>
      <c r="K19" s="41">
        <v>35.200000000000003</v>
      </c>
      <c r="L19" s="41">
        <f t="shared" si="1"/>
        <v>35.25</v>
      </c>
      <c r="M19" s="15" t="s">
        <v>805</v>
      </c>
      <c r="N19" s="15" t="s">
        <v>110</v>
      </c>
      <c r="O19" s="15" t="s">
        <v>10</v>
      </c>
      <c r="Q19" s="17" t="s">
        <v>746</v>
      </c>
      <c r="R19" s="17">
        <v>37</v>
      </c>
      <c r="S19" s="15" t="s">
        <v>15</v>
      </c>
      <c r="T19" s="17">
        <v>0</v>
      </c>
      <c r="U19" s="17">
        <v>0</v>
      </c>
      <c r="V19" s="17">
        <v>0</v>
      </c>
      <c r="W19" s="17">
        <v>0</v>
      </c>
    </row>
    <row r="20" spans="1:25" x14ac:dyDescent="0.25">
      <c r="A20" s="15" t="s">
        <v>129</v>
      </c>
      <c r="B20" s="54">
        <v>41580</v>
      </c>
      <c r="C20" s="68">
        <v>-22.4864</v>
      </c>
      <c r="D20" s="68">
        <v>167.2364</v>
      </c>
      <c r="E20" s="15" t="s">
        <v>105</v>
      </c>
      <c r="F20" s="41">
        <v>11.8</v>
      </c>
      <c r="G20" s="41">
        <v>23.7</v>
      </c>
      <c r="H20" s="41">
        <v>23.7</v>
      </c>
      <c r="I20" s="41">
        <f t="shared" si="0"/>
        <v>23.7</v>
      </c>
      <c r="J20" s="83">
        <v>35.4</v>
      </c>
      <c r="K20" s="41">
        <v>35.200000000000003</v>
      </c>
      <c r="L20" s="41">
        <f t="shared" si="1"/>
        <v>35.299999999999997</v>
      </c>
      <c r="M20" s="15" t="s">
        <v>806</v>
      </c>
      <c r="N20" s="15" t="s">
        <v>110</v>
      </c>
      <c r="O20" s="15" t="s">
        <v>10</v>
      </c>
      <c r="Q20" s="17" t="s">
        <v>747</v>
      </c>
      <c r="R20" s="17">
        <v>41</v>
      </c>
      <c r="S20" s="15" t="s">
        <v>15</v>
      </c>
      <c r="T20" s="17">
        <v>0</v>
      </c>
      <c r="U20" s="17">
        <v>0</v>
      </c>
      <c r="V20" s="17">
        <v>0</v>
      </c>
      <c r="W20" s="17">
        <v>0</v>
      </c>
    </row>
    <row r="21" spans="1:25" x14ac:dyDescent="0.25">
      <c r="A21" s="15" t="s">
        <v>130</v>
      </c>
      <c r="B21" s="54">
        <v>41580</v>
      </c>
      <c r="C21" s="68">
        <v>-22.639800000000001</v>
      </c>
      <c r="D21" s="68">
        <v>167.3065</v>
      </c>
      <c r="E21" s="15" t="s">
        <v>105</v>
      </c>
      <c r="F21" s="41">
        <v>25.9</v>
      </c>
      <c r="G21" s="41">
        <v>24.2</v>
      </c>
      <c r="H21" s="41">
        <v>23.5</v>
      </c>
      <c r="I21" s="41">
        <f t="shared" si="0"/>
        <v>23.85</v>
      </c>
      <c r="J21" s="83">
        <v>35.5</v>
      </c>
      <c r="K21" s="41">
        <v>35.299999999999997</v>
      </c>
      <c r="L21" s="41">
        <f t="shared" si="1"/>
        <v>35.4</v>
      </c>
      <c r="M21" s="15" t="s">
        <v>68</v>
      </c>
      <c r="N21" s="15" t="s">
        <v>7</v>
      </c>
      <c r="O21" s="15" t="s">
        <v>246</v>
      </c>
      <c r="P21" s="15" t="s">
        <v>67</v>
      </c>
      <c r="Q21" s="17" t="s">
        <v>748</v>
      </c>
      <c r="R21" s="17">
        <v>32</v>
      </c>
      <c r="S21" s="15" t="s">
        <v>15</v>
      </c>
      <c r="T21" s="17">
        <v>0</v>
      </c>
      <c r="U21" s="17">
        <v>0</v>
      </c>
      <c r="V21" s="17">
        <v>0</v>
      </c>
      <c r="W21" s="17">
        <v>0</v>
      </c>
    </row>
    <row r="22" spans="1:25" x14ac:dyDescent="0.25">
      <c r="A22" s="15" t="s">
        <v>134</v>
      </c>
      <c r="B22" s="54">
        <v>41580</v>
      </c>
      <c r="C22" s="69">
        <v>-22.653549999999999</v>
      </c>
      <c r="D22" s="69">
        <v>167.4186</v>
      </c>
      <c r="E22" s="15" t="s">
        <v>105</v>
      </c>
      <c r="F22" s="41" t="s">
        <v>8</v>
      </c>
      <c r="G22" s="41" t="s">
        <v>11</v>
      </c>
      <c r="H22" s="41" t="s">
        <v>11</v>
      </c>
      <c r="I22" s="41" t="s">
        <v>11</v>
      </c>
      <c r="J22" s="83"/>
      <c r="K22" s="41" t="s">
        <v>11</v>
      </c>
      <c r="L22" s="41" t="s">
        <v>11</v>
      </c>
      <c r="M22" s="15" t="s">
        <v>68</v>
      </c>
      <c r="N22" s="15" t="s">
        <v>7</v>
      </c>
      <c r="O22" s="15" t="s">
        <v>9</v>
      </c>
      <c r="Q22" s="17" t="s">
        <v>739</v>
      </c>
      <c r="R22" s="17" t="s">
        <v>11</v>
      </c>
      <c r="S22" s="34" t="s">
        <v>112</v>
      </c>
      <c r="T22" s="17" t="s">
        <v>135</v>
      </c>
      <c r="U22" s="17">
        <v>9</v>
      </c>
      <c r="V22" s="17" t="s">
        <v>650</v>
      </c>
      <c r="W22" s="35">
        <v>2</v>
      </c>
      <c r="X22" s="15" t="s">
        <v>651</v>
      </c>
      <c r="Y22" s="15" t="s">
        <v>656</v>
      </c>
    </row>
    <row r="23" spans="1:25" x14ac:dyDescent="0.25">
      <c r="A23" s="15" t="s">
        <v>131</v>
      </c>
      <c r="B23" s="54">
        <v>41581</v>
      </c>
      <c r="C23" s="73">
        <v>-22.554300000000001</v>
      </c>
      <c r="D23" s="68">
        <v>167.53299999999999</v>
      </c>
      <c r="E23" s="15" t="s">
        <v>105</v>
      </c>
      <c r="F23" s="41">
        <v>20.7</v>
      </c>
      <c r="G23" s="41">
        <v>24.8</v>
      </c>
      <c r="H23" s="41">
        <v>23.7</v>
      </c>
      <c r="I23" s="41">
        <f t="shared" si="0"/>
        <v>24.25</v>
      </c>
      <c r="J23" s="83">
        <v>35.4</v>
      </c>
      <c r="K23" s="41">
        <v>35.200000000000003</v>
      </c>
      <c r="L23" s="41">
        <f t="shared" si="1"/>
        <v>35.299999999999997</v>
      </c>
      <c r="M23" s="15" t="s">
        <v>805</v>
      </c>
      <c r="N23" s="15" t="s">
        <v>110</v>
      </c>
      <c r="O23" s="15" t="s">
        <v>10</v>
      </c>
      <c r="Q23" s="17" t="s">
        <v>749</v>
      </c>
      <c r="R23" s="17">
        <v>21</v>
      </c>
      <c r="S23" s="15" t="s">
        <v>15</v>
      </c>
      <c r="T23" s="17">
        <v>0</v>
      </c>
      <c r="U23" s="17">
        <v>0</v>
      </c>
      <c r="V23" s="17">
        <v>0</v>
      </c>
      <c r="W23" s="17">
        <v>0</v>
      </c>
    </row>
    <row r="24" spans="1:25" s="16" customFormat="1" x14ac:dyDescent="0.25">
      <c r="A24" s="16" t="s">
        <v>136</v>
      </c>
      <c r="B24" s="56">
        <v>41581</v>
      </c>
      <c r="C24" s="72">
        <v>-22.514399999999998</v>
      </c>
      <c r="D24" s="72">
        <v>167.44229999999999</v>
      </c>
      <c r="E24" s="16" t="s">
        <v>105</v>
      </c>
      <c r="F24" s="43">
        <v>20.2</v>
      </c>
      <c r="G24" s="43">
        <v>24.8</v>
      </c>
      <c r="H24" s="43">
        <v>24.8</v>
      </c>
      <c r="I24" s="43">
        <f t="shared" si="0"/>
        <v>24.8</v>
      </c>
      <c r="J24" s="86">
        <v>35.299999999999997</v>
      </c>
      <c r="K24" s="43">
        <v>35.200000000000003</v>
      </c>
      <c r="L24" s="43">
        <f t="shared" si="1"/>
        <v>35.25</v>
      </c>
      <c r="M24" s="16" t="s">
        <v>68</v>
      </c>
      <c r="N24" s="16" t="s">
        <v>7</v>
      </c>
      <c r="O24" s="16" t="s">
        <v>6</v>
      </c>
      <c r="Q24" s="10" t="s">
        <v>750</v>
      </c>
      <c r="R24" s="10">
        <v>33</v>
      </c>
      <c r="S24" s="16" t="s">
        <v>15</v>
      </c>
      <c r="T24" s="10">
        <v>0</v>
      </c>
      <c r="U24" s="10">
        <v>0</v>
      </c>
      <c r="V24" s="10">
        <v>0</v>
      </c>
      <c r="W24" s="10">
        <v>0</v>
      </c>
    </row>
    <row r="25" spans="1:25" x14ac:dyDescent="0.25">
      <c r="A25" s="15" t="s">
        <v>138</v>
      </c>
      <c r="B25" s="54">
        <v>41582</v>
      </c>
      <c r="C25" s="68">
        <v>-22.313929999999999</v>
      </c>
      <c r="D25" s="68">
        <v>166.84397999999999</v>
      </c>
      <c r="E25" s="15" t="s">
        <v>137</v>
      </c>
      <c r="F25" s="44">
        <v>26.33549</v>
      </c>
      <c r="G25" s="44">
        <v>25.502383999999999</v>
      </c>
      <c r="H25" s="44">
        <v>23.951253000000001</v>
      </c>
      <c r="I25" s="41">
        <f t="shared" si="0"/>
        <v>24.7268185</v>
      </c>
      <c r="J25" s="83">
        <v>35.1</v>
      </c>
      <c r="K25" s="44">
        <v>33.700000000000003</v>
      </c>
      <c r="L25" s="41">
        <f t="shared" si="1"/>
        <v>34.400000000000006</v>
      </c>
      <c r="M25" s="15" t="s">
        <v>68</v>
      </c>
      <c r="N25" s="15" t="s">
        <v>141</v>
      </c>
      <c r="O25" s="15" t="s">
        <v>9</v>
      </c>
      <c r="Q25" s="17" t="s">
        <v>751</v>
      </c>
      <c r="R25" s="17">
        <v>59</v>
      </c>
      <c r="S25" s="15" t="s">
        <v>142</v>
      </c>
      <c r="T25" s="17">
        <v>3</v>
      </c>
      <c r="U25" s="17">
        <v>3</v>
      </c>
      <c r="V25" s="17" t="s">
        <v>657</v>
      </c>
      <c r="W25" s="35">
        <v>1</v>
      </c>
      <c r="X25" s="15" t="s">
        <v>658</v>
      </c>
    </row>
    <row r="26" spans="1:25" x14ac:dyDescent="0.25">
      <c r="A26" s="15" t="s">
        <v>139</v>
      </c>
      <c r="B26" s="54">
        <v>41582</v>
      </c>
      <c r="C26" s="68">
        <v>-22.36591</v>
      </c>
      <c r="D26" s="68">
        <v>166.89046999999999</v>
      </c>
      <c r="E26" s="15" t="s">
        <v>137</v>
      </c>
      <c r="F26" s="44">
        <v>20.878193</v>
      </c>
      <c r="G26" s="44">
        <v>24.553363000000001</v>
      </c>
      <c r="H26" s="44">
        <v>24.155065</v>
      </c>
      <c r="I26" s="41">
        <f t="shared" si="0"/>
        <v>24.354213999999999</v>
      </c>
      <c r="J26" s="83">
        <v>35.4</v>
      </c>
      <c r="K26" s="44">
        <v>35.1</v>
      </c>
      <c r="L26" s="41">
        <f t="shared" si="1"/>
        <v>35.25</v>
      </c>
      <c r="M26" s="9" t="s">
        <v>68</v>
      </c>
      <c r="N26" s="15" t="s">
        <v>141</v>
      </c>
      <c r="O26" s="15" t="s">
        <v>9</v>
      </c>
      <c r="Q26" s="17" t="s">
        <v>752</v>
      </c>
      <c r="R26" s="17">
        <v>63</v>
      </c>
      <c r="S26" s="15" t="s">
        <v>142</v>
      </c>
      <c r="T26" s="17">
        <v>4</v>
      </c>
      <c r="U26" s="17">
        <v>4</v>
      </c>
      <c r="V26" s="17" t="s">
        <v>659</v>
      </c>
      <c r="W26" s="35">
        <v>1</v>
      </c>
      <c r="X26" s="15" t="s">
        <v>660</v>
      </c>
    </row>
    <row r="27" spans="1:25" s="16" customFormat="1" x14ac:dyDescent="0.25">
      <c r="A27" s="16" t="s">
        <v>140</v>
      </c>
      <c r="B27" s="56">
        <v>41582</v>
      </c>
      <c r="C27" s="72">
        <v>-22.351959999999998</v>
      </c>
      <c r="D27" s="72">
        <v>166.85095000000001</v>
      </c>
      <c r="E27" s="16" t="s">
        <v>137</v>
      </c>
      <c r="F27" s="45">
        <v>18.004577000000001</v>
      </c>
      <c r="G27" s="45">
        <v>25.35971</v>
      </c>
      <c r="H27" s="45">
        <v>24.274139999999999</v>
      </c>
      <c r="I27" s="43">
        <f t="shared" si="0"/>
        <v>24.816924999999998</v>
      </c>
      <c r="J27" s="86">
        <v>35.4</v>
      </c>
      <c r="K27" s="45">
        <v>35</v>
      </c>
      <c r="L27" s="43">
        <f t="shared" si="1"/>
        <v>35.200000000000003</v>
      </c>
      <c r="M27" s="26" t="s">
        <v>68</v>
      </c>
      <c r="N27" s="16" t="s">
        <v>141</v>
      </c>
      <c r="O27" s="16" t="s">
        <v>9</v>
      </c>
      <c r="Q27" s="10" t="s">
        <v>753</v>
      </c>
      <c r="R27" s="10">
        <v>59</v>
      </c>
      <c r="S27" s="16" t="s">
        <v>15</v>
      </c>
      <c r="T27" s="10">
        <v>0</v>
      </c>
      <c r="U27" s="10">
        <v>0</v>
      </c>
      <c r="V27" s="10">
        <v>0</v>
      </c>
      <c r="W27" s="10">
        <v>0</v>
      </c>
    </row>
    <row r="28" spans="1:25" x14ac:dyDescent="0.25">
      <c r="A28" s="15" t="s">
        <v>143</v>
      </c>
      <c r="B28" s="54">
        <v>41584</v>
      </c>
      <c r="C28" s="68">
        <v>-18.597629999999999</v>
      </c>
      <c r="D28" s="68">
        <v>163.23527999999999</v>
      </c>
      <c r="E28" s="15" t="s">
        <v>145</v>
      </c>
      <c r="F28" s="41">
        <v>26.7</v>
      </c>
      <c r="G28" s="44">
        <v>25.578804999999999</v>
      </c>
      <c r="H28" s="44">
        <v>23.8</v>
      </c>
      <c r="I28" s="41">
        <f t="shared" si="0"/>
        <v>24.6894025</v>
      </c>
      <c r="J28" s="83" t="s">
        <v>11</v>
      </c>
      <c r="K28" s="41">
        <v>35.1</v>
      </c>
      <c r="L28" s="41">
        <f t="shared" si="1"/>
        <v>35.1</v>
      </c>
      <c r="M28" s="17" t="s">
        <v>805</v>
      </c>
      <c r="N28" s="17" t="s">
        <v>110</v>
      </c>
      <c r="O28" s="15" t="s">
        <v>146</v>
      </c>
      <c r="Q28" s="17" t="s">
        <v>754</v>
      </c>
      <c r="R28" s="17">
        <v>41</v>
      </c>
      <c r="S28" s="15" t="s">
        <v>15</v>
      </c>
      <c r="T28" s="17">
        <v>0</v>
      </c>
      <c r="U28" s="17">
        <v>0</v>
      </c>
      <c r="V28" s="17">
        <v>0</v>
      </c>
      <c r="W28" s="17">
        <v>0</v>
      </c>
    </row>
    <row r="29" spans="1:25" s="16" customFormat="1" x14ac:dyDescent="0.25">
      <c r="A29" s="16" t="s">
        <v>144</v>
      </c>
      <c r="B29" s="56">
        <v>41584</v>
      </c>
      <c r="C29" s="72">
        <v>-18.57095</v>
      </c>
      <c r="D29" s="72">
        <v>163.21188000000001</v>
      </c>
      <c r="E29" s="16" t="s">
        <v>145</v>
      </c>
      <c r="F29" s="43">
        <v>30</v>
      </c>
      <c r="G29" s="45">
        <v>25.259366</v>
      </c>
      <c r="H29" s="45">
        <v>25</v>
      </c>
      <c r="I29" s="43">
        <f t="shared" si="0"/>
        <v>25.129683</v>
      </c>
      <c r="J29" s="86">
        <v>35.200000000000003</v>
      </c>
      <c r="K29" s="43">
        <v>35.200000000000003</v>
      </c>
      <c r="L29" s="43">
        <f t="shared" si="1"/>
        <v>35.200000000000003</v>
      </c>
      <c r="M29" s="10" t="s">
        <v>806</v>
      </c>
      <c r="N29" s="10" t="s">
        <v>110</v>
      </c>
      <c r="O29" s="16" t="s">
        <v>146</v>
      </c>
      <c r="Q29" s="10" t="s">
        <v>755</v>
      </c>
      <c r="R29" s="10">
        <v>40</v>
      </c>
      <c r="S29" s="16" t="s">
        <v>142</v>
      </c>
      <c r="T29" s="10">
        <v>3</v>
      </c>
      <c r="U29" s="10">
        <v>3</v>
      </c>
      <c r="V29" s="10" t="s">
        <v>661</v>
      </c>
      <c r="W29" s="10">
        <v>0</v>
      </c>
    </row>
    <row r="30" spans="1:25" x14ac:dyDescent="0.25">
      <c r="A30" s="15" t="s">
        <v>148</v>
      </c>
      <c r="B30" s="54">
        <v>41585</v>
      </c>
      <c r="C30" s="68">
        <v>-18.94829</v>
      </c>
      <c r="D30" s="68">
        <v>163.57256000000001</v>
      </c>
      <c r="E30" s="15" t="s">
        <v>147</v>
      </c>
      <c r="F30" s="41">
        <v>7.6</v>
      </c>
      <c r="G30" s="41">
        <v>25.7</v>
      </c>
      <c r="H30" s="41">
        <v>25.7</v>
      </c>
      <c r="I30" s="41">
        <f t="shared" si="0"/>
        <v>25.7</v>
      </c>
      <c r="J30" s="83">
        <v>35.200000000000003</v>
      </c>
      <c r="K30" s="41">
        <v>35.200000000000003</v>
      </c>
      <c r="L30" s="41">
        <f t="shared" si="1"/>
        <v>35.200000000000003</v>
      </c>
      <c r="M30" s="9" t="s">
        <v>805</v>
      </c>
      <c r="N30" s="17" t="s">
        <v>110</v>
      </c>
      <c r="O30" s="15" t="s">
        <v>10</v>
      </c>
      <c r="Q30" s="17" t="s">
        <v>756</v>
      </c>
      <c r="R30" s="17">
        <v>25</v>
      </c>
      <c r="S30" s="34" t="s">
        <v>112</v>
      </c>
      <c r="T30" s="15">
        <v>4</v>
      </c>
      <c r="U30" s="15">
        <v>4</v>
      </c>
      <c r="V30" s="15" t="s">
        <v>662</v>
      </c>
      <c r="W30" s="17">
        <v>0</v>
      </c>
      <c r="X30" s="15" t="s">
        <v>663</v>
      </c>
    </row>
    <row r="31" spans="1:25" x14ac:dyDescent="0.25">
      <c r="A31" s="15" t="s">
        <v>149</v>
      </c>
      <c r="B31" s="54">
        <v>41585</v>
      </c>
      <c r="C31" s="68">
        <v>-18.87086</v>
      </c>
      <c r="D31" s="68">
        <v>163.55139</v>
      </c>
      <c r="E31" s="15" t="s">
        <v>147</v>
      </c>
      <c r="F31" s="41">
        <v>16.899999999999999</v>
      </c>
      <c r="G31" s="41">
        <v>25.8</v>
      </c>
      <c r="H31" s="41">
        <v>25.8</v>
      </c>
      <c r="I31" s="41">
        <f t="shared" si="0"/>
        <v>25.8</v>
      </c>
      <c r="J31" s="83">
        <v>35.200000000000003</v>
      </c>
      <c r="K31" s="41">
        <v>35.1</v>
      </c>
      <c r="L31" s="41">
        <f t="shared" si="1"/>
        <v>35.150000000000006</v>
      </c>
      <c r="M31" s="15" t="s">
        <v>805</v>
      </c>
      <c r="N31" s="17" t="s">
        <v>110</v>
      </c>
      <c r="O31" s="15" t="s">
        <v>10</v>
      </c>
      <c r="Q31" s="17" t="s">
        <v>757</v>
      </c>
      <c r="R31" s="17">
        <v>35</v>
      </c>
      <c r="S31" s="15" t="s">
        <v>15</v>
      </c>
      <c r="T31" s="17">
        <v>0</v>
      </c>
      <c r="U31" s="17">
        <v>0</v>
      </c>
      <c r="V31" s="17">
        <v>0</v>
      </c>
      <c r="W31" s="17">
        <v>0</v>
      </c>
    </row>
    <row r="32" spans="1:25" x14ac:dyDescent="0.25">
      <c r="A32" s="15" t="s">
        <v>150</v>
      </c>
      <c r="B32" s="54">
        <v>41585</v>
      </c>
      <c r="C32" s="68">
        <v>-18.835930000000001</v>
      </c>
      <c r="D32" s="68">
        <v>163.48468</v>
      </c>
      <c r="E32" s="15" t="s">
        <v>147</v>
      </c>
      <c r="F32" s="41">
        <v>24.3</v>
      </c>
      <c r="G32" s="41">
        <v>26</v>
      </c>
      <c r="H32" s="41">
        <v>25.8</v>
      </c>
      <c r="I32" s="41">
        <f t="shared" si="0"/>
        <v>25.9</v>
      </c>
      <c r="J32" s="83">
        <v>35.200000000000003</v>
      </c>
      <c r="K32" s="41">
        <v>35.1</v>
      </c>
      <c r="L32" s="41">
        <f t="shared" si="1"/>
        <v>35.150000000000006</v>
      </c>
      <c r="M32" s="15" t="s">
        <v>805</v>
      </c>
      <c r="N32" s="17" t="s">
        <v>110</v>
      </c>
      <c r="O32" s="15" t="s">
        <v>10</v>
      </c>
      <c r="P32" s="9"/>
      <c r="Q32" s="17" t="s">
        <v>758</v>
      </c>
      <c r="R32" s="17">
        <v>19</v>
      </c>
      <c r="S32" s="15" t="s">
        <v>15</v>
      </c>
      <c r="T32" s="15">
        <v>0</v>
      </c>
      <c r="U32" s="15">
        <v>0</v>
      </c>
      <c r="V32" s="15">
        <v>0</v>
      </c>
      <c r="W32" s="17">
        <v>0</v>
      </c>
    </row>
    <row r="33" spans="1:24" x14ac:dyDescent="0.25">
      <c r="A33" s="15" t="s">
        <v>151</v>
      </c>
      <c r="B33" s="54">
        <v>41586</v>
      </c>
      <c r="C33" s="68">
        <v>-19.09862</v>
      </c>
      <c r="D33" s="68">
        <v>163.55931000000001</v>
      </c>
      <c r="E33" s="15" t="s">
        <v>147</v>
      </c>
      <c r="F33" s="41">
        <v>18.7</v>
      </c>
      <c r="G33" s="41">
        <v>25.4</v>
      </c>
      <c r="H33" s="41">
        <v>25.4</v>
      </c>
      <c r="I33" s="41">
        <f t="shared" si="0"/>
        <v>25.4</v>
      </c>
      <c r="J33" s="83">
        <v>35.200000000000003</v>
      </c>
      <c r="K33" s="41">
        <v>35.200000000000003</v>
      </c>
      <c r="L33" s="41">
        <f t="shared" si="1"/>
        <v>35.200000000000003</v>
      </c>
      <c r="M33" s="50" t="s">
        <v>806</v>
      </c>
      <c r="N33" s="17" t="s">
        <v>110</v>
      </c>
      <c r="O33" s="15" t="s">
        <v>10</v>
      </c>
      <c r="P33" s="9"/>
      <c r="Q33" s="17" t="s">
        <v>759</v>
      </c>
      <c r="R33" s="17">
        <v>27</v>
      </c>
      <c r="S33" s="15" t="s">
        <v>142</v>
      </c>
      <c r="T33" s="17">
        <v>2</v>
      </c>
      <c r="U33" s="17">
        <v>1</v>
      </c>
      <c r="V33" s="17" t="s">
        <v>664</v>
      </c>
      <c r="W33" s="17">
        <v>0</v>
      </c>
      <c r="X33" s="15" t="s">
        <v>665</v>
      </c>
    </row>
    <row r="34" spans="1:24" x14ac:dyDescent="0.25">
      <c r="A34" s="15" t="s">
        <v>152</v>
      </c>
      <c r="B34" s="54">
        <v>41586</v>
      </c>
      <c r="C34" s="68">
        <v>-18.98573</v>
      </c>
      <c r="D34" s="68">
        <v>163.50549000000001</v>
      </c>
      <c r="E34" s="15" t="s">
        <v>147</v>
      </c>
      <c r="F34" s="41">
        <v>11.8</v>
      </c>
      <c r="G34" s="41">
        <v>25.5</v>
      </c>
      <c r="H34" s="41">
        <v>25.5</v>
      </c>
      <c r="I34" s="41">
        <f t="shared" si="0"/>
        <v>25.5</v>
      </c>
      <c r="J34" s="83">
        <v>35.200000000000003</v>
      </c>
      <c r="K34" s="41">
        <v>35.200000000000003</v>
      </c>
      <c r="L34" s="41">
        <f t="shared" si="1"/>
        <v>35.200000000000003</v>
      </c>
      <c r="M34" s="50" t="s">
        <v>806</v>
      </c>
      <c r="N34" s="15" t="s">
        <v>154</v>
      </c>
      <c r="O34" s="15" t="s">
        <v>10</v>
      </c>
      <c r="P34" s="9"/>
      <c r="Q34" s="17" t="s">
        <v>760</v>
      </c>
      <c r="R34" s="17">
        <v>24</v>
      </c>
      <c r="S34" s="34" t="s">
        <v>112</v>
      </c>
      <c r="T34" s="17">
        <v>2</v>
      </c>
      <c r="U34" s="17">
        <v>2</v>
      </c>
      <c r="V34" s="17" t="s">
        <v>666</v>
      </c>
      <c r="W34" s="17">
        <v>0</v>
      </c>
    </row>
    <row r="35" spans="1:24" x14ac:dyDescent="0.25">
      <c r="A35" s="15" t="s">
        <v>153</v>
      </c>
      <c r="B35" s="54">
        <v>41586</v>
      </c>
      <c r="C35" s="68">
        <v>-18.884540000000001</v>
      </c>
      <c r="D35" s="68">
        <v>163.41446999999999</v>
      </c>
      <c r="E35" s="15" t="s">
        <v>147</v>
      </c>
      <c r="F35" s="41">
        <v>22.5</v>
      </c>
      <c r="G35" s="41">
        <v>25.9</v>
      </c>
      <c r="H35" s="41">
        <v>25.8</v>
      </c>
      <c r="I35" s="41">
        <f t="shared" si="0"/>
        <v>25.85</v>
      </c>
      <c r="J35" s="83">
        <v>35.200000000000003</v>
      </c>
      <c r="K35" s="41">
        <v>35.1</v>
      </c>
      <c r="L35" s="41">
        <f t="shared" si="1"/>
        <v>35.150000000000006</v>
      </c>
      <c r="M35" s="50" t="s">
        <v>806</v>
      </c>
      <c r="N35" s="17" t="s">
        <v>110</v>
      </c>
      <c r="O35" s="15" t="s">
        <v>10</v>
      </c>
      <c r="P35" s="9"/>
      <c r="Q35" s="17" t="s">
        <v>761</v>
      </c>
      <c r="R35" s="17">
        <v>30</v>
      </c>
      <c r="S35" s="15" t="s">
        <v>15</v>
      </c>
      <c r="T35" s="17">
        <v>0</v>
      </c>
      <c r="U35" s="17">
        <v>0</v>
      </c>
      <c r="V35" s="17">
        <v>0</v>
      </c>
      <c r="W35" s="17">
        <v>0</v>
      </c>
    </row>
    <row r="36" spans="1:24" s="21" customFormat="1" x14ac:dyDescent="0.25">
      <c r="A36" s="21" t="s">
        <v>156</v>
      </c>
      <c r="B36" s="58">
        <v>41587</v>
      </c>
      <c r="C36" s="73">
        <v>-19.052900000000001</v>
      </c>
      <c r="D36" s="68">
        <v>163.68248</v>
      </c>
      <c r="E36" s="15" t="s">
        <v>147</v>
      </c>
      <c r="F36" s="48">
        <v>28.7</v>
      </c>
      <c r="G36" s="48">
        <v>25.3</v>
      </c>
      <c r="H36" s="48">
        <v>25.3</v>
      </c>
      <c r="I36" s="48">
        <f t="shared" si="0"/>
        <v>25.3</v>
      </c>
      <c r="J36" s="87">
        <v>35.299999999999997</v>
      </c>
      <c r="K36" s="48">
        <v>35.200000000000003</v>
      </c>
      <c r="L36" s="48">
        <f t="shared" si="1"/>
        <v>35.25</v>
      </c>
      <c r="M36" s="15" t="s">
        <v>805</v>
      </c>
      <c r="N36" s="21" t="s">
        <v>110</v>
      </c>
      <c r="O36" s="15" t="s">
        <v>10</v>
      </c>
      <c r="P36" s="49"/>
      <c r="Q36" s="1" t="s">
        <v>762</v>
      </c>
      <c r="R36" s="1">
        <v>15</v>
      </c>
      <c r="S36" s="34" t="s">
        <v>112</v>
      </c>
      <c r="T36" s="1">
        <v>2</v>
      </c>
      <c r="U36" s="1">
        <v>2</v>
      </c>
      <c r="V36" s="1" t="s">
        <v>667</v>
      </c>
      <c r="W36" s="1">
        <v>0</v>
      </c>
    </row>
    <row r="37" spans="1:24" x14ac:dyDescent="0.25">
      <c r="A37" s="15" t="s">
        <v>157</v>
      </c>
      <c r="B37" s="58">
        <v>41587</v>
      </c>
      <c r="C37" s="73">
        <v>-19.060559999999999</v>
      </c>
      <c r="D37" s="68">
        <v>163.63041999999999</v>
      </c>
      <c r="E37" s="15" t="s">
        <v>147</v>
      </c>
      <c r="F37" s="41">
        <v>27.1</v>
      </c>
      <c r="G37" s="41">
        <v>25.3</v>
      </c>
      <c r="H37" s="41">
        <v>25.2</v>
      </c>
      <c r="I37" s="41">
        <f t="shared" si="0"/>
        <v>25.25</v>
      </c>
      <c r="J37" s="83" t="s">
        <v>11</v>
      </c>
      <c r="K37" s="41">
        <v>35.299999999999997</v>
      </c>
      <c r="L37" s="41">
        <f t="shared" si="1"/>
        <v>35.299999999999997</v>
      </c>
      <c r="M37" s="15" t="s">
        <v>68</v>
      </c>
      <c r="N37" s="15" t="s">
        <v>159</v>
      </c>
      <c r="O37" s="15" t="s">
        <v>10</v>
      </c>
      <c r="P37" s="9"/>
      <c r="Q37" s="17" t="s">
        <v>763</v>
      </c>
      <c r="R37" s="17">
        <v>30</v>
      </c>
      <c r="S37" s="1" t="s">
        <v>160</v>
      </c>
      <c r="T37" s="1">
        <v>2</v>
      </c>
      <c r="U37" s="1">
        <v>2</v>
      </c>
      <c r="V37" s="1" t="s">
        <v>668</v>
      </c>
      <c r="W37" s="17">
        <v>0</v>
      </c>
    </row>
    <row r="38" spans="1:24" x14ac:dyDescent="0.25">
      <c r="A38" s="21" t="s">
        <v>158</v>
      </c>
      <c r="B38" s="58">
        <v>41587</v>
      </c>
      <c r="C38" s="73">
        <v>-18.877389999999998</v>
      </c>
      <c r="D38" s="68">
        <v>163.43982</v>
      </c>
      <c r="E38" s="15" t="s">
        <v>147</v>
      </c>
      <c r="F38" s="41" t="s">
        <v>11</v>
      </c>
      <c r="G38" s="41" t="s">
        <v>11</v>
      </c>
      <c r="H38" s="41" t="s">
        <v>11</v>
      </c>
      <c r="I38" s="41" t="s">
        <v>11</v>
      </c>
      <c r="J38" s="83"/>
      <c r="K38" s="41" t="s">
        <v>11</v>
      </c>
      <c r="L38" s="41" t="s">
        <v>11</v>
      </c>
      <c r="M38" s="50" t="s">
        <v>68</v>
      </c>
      <c r="N38" s="15" t="s">
        <v>154</v>
      </c>
      <c r="O38" s="15" t="s">
        <v>10</v>
      </c>
      <c r="P38" s="9"/>
      <c r="Q38" s="17" t="s">
        <v>764</v>
      </c>
      <c r="R38" s="17">
        <v>37</v>
      </c>
      <c r="S38" s="15" t="s">
        <v>15</v>
      </c>
      <c r="T38" s="1">
        <v>0</v>
      </c>
      <c r="U38" s="1">
        <v>0</v>
      </c>
      <c r="V38" s="1">
        <v>0</v>
      </c>
      <c r="W38" s="17">
        <v>0</v>
      </c>
    </row>
    <row r="39" spans="1:24" x14ac:dyDescent="0.25">
      <c r="A39" s="15" t="s">
        <v>161</v>
      </c>
      <c r="B39" s="54">
        <v>41588</v>
      </c>
      <c r="C39" s="68">
        <v>-18.84929</v>
      </c>
      <c r="D39" s="68">
        <v>163.53049999999999</v>
      </c>
      <c r="E39" s="15" t="s">
        <v>147</v>
      </c>
      <c r="F39" s="41">
        <v>28.3</v>
      </c>
      <c r="G39" s="41">
        <v>25.7</v>
      </c>
      <c r="H39" s="41">
        <v>25.6</v>
      </c>
      <c r="I39" s="41">
        <f t="shared" si="0"/>
        <v>25.65</v>
      </c>
      <c r="J39" s="83">
        <v>35.200000000000003</v>
      </c>
      <c r="K39" s="41">
        <v>35.1</v>
      </c>
      <c r="L39" s="41">
        <f t="shared" si="1"/>
        <v>35.150000000000006</v>
      </c>
      <c r="M39" s="50" t="s">
        <v>805</v>
      </c>
      <c r="N39" s="15" t="s">
        <v>110</v>
      </c>
      <c r="O39" s="15" t="s">
        <v>10</v>
      </c>
      <c r="P39" s="9"/>
      <c r="Q39" s="17" t="s">
        <v>765</v>
      </c>
      <c r="R39" s="17">
        <v>26</v>
      </c>
      <c r="S39" s="34" t="s">
        <v>112</v>
      </c>
      <c r="T39" s="1">
        <v>1</v>
      </c>
      <c r="U39" s="1">
        <v>1</v>
      </c>
      <c r="V39" s="1" t="s">
        <v>669</v>
      </c>
      <c r="W39" s="17">
        <v>0</v>
      </c>
      <c r="X39" s="9"/>
    </row>
    <row r="40" spans="1:24" x14ac:dyDescent="0.25">
      <c r="A40" s="21" t="s">
        <v>162</v>
      </c>
      <c r="B40" s="54">
        <v>41588</v>
      </c>
      <c r="C40" s="68">
        <v>-18.85229</v>
      </c>
      <c r="D40" s="68">
        <v>163.44774000000001</v>
      </c>
      <c r="E40" s="15" t="s">
        <v>147</v>
      </c>
      <c r="F40" s="41">
        <v>45</v>
      </c>
      <c r="G40" s="41">
        <v>25.7</v>
      </c>
      <c r="H40" s="41">
        <v>25.6</v>
      </c>
      <c r="I40" s="41">
        <f t="shared" si="0"/>
        <v>25.65</v>
      </c>
      <c r="J40" s="83">
        <v>35.200000000000003</v>
      </c>
      <c r="K40" s="41">
        <v>35.200000000000003</v>
      </c>
      <c r="L40" s="41">
        <f t="shared" si="1"/>
        <v>35.200000000000003</v>
      </c>
      <c r="M40" s="50" t="s">
        <v>806</v>
      </c>
      <c r="N40" s="15" t="s">
        <v>154</v>
      </c>
      <c r="O40" s="15" t="s">
        <v>10</v>
      </c>
      <c r="P40" s="9"/>
      <c r="Q40" s="17" t="s">
        <v>766</v>
      </c>
      <c r="R40" s="17">
        <v>30</v>
      </c>
      <c r="S40" s="15" t="s">
        <v>142</v>
      </c>
      <c r="T40" s="17">
        <v>1</v>
      </c>
      <c r="U40" s="17">
        <v>1</v>
      </c>
      <c r="V40" s="17" t="s">
        <v>670</v>
      </c>
      <c r="W40" s="17">
        <v>0</v>
      </c>
    </row>
    <row r="41" spans="1:24" s="16" customFormat="1" x14ac:dyDescent="0.25">
      <c r="A41" s="16" t="s">
        <v>163</v>
      </c>
      <c r="B41" s="56">
        <v>41588</v>
      </c>
      <c r="C41" s="72">
        <v>-18.853860000000001</v>
      </c>
      <c r="D41" s="72">
        <v>163.43465</v>
      </c>
      <c r="E41" s="16" t="s">
        <v>147</v>
      </c>
      <c r="F41" s="43">
        <v>19.399999999999999</v>
      </c>
      <c r="G41" s="43">
        <v>26</v>
      </c>
      <c r="H41" s="43">
        <v>27</v>
      </c>
      <c r="I41" s="43">
        <f t="shared" si="0"/>
        <v>26.5</v>
      </c>
      <c r="J41" s="86">
        <v>35.200000000000003</v>
      </c>
      <c r="K41" s="43">
        <v>35.200000000000003</v>
      </c>
      <c r="L41" s="43">
        <f t="shared" si="1"/>
        <v>35.200000000000003</v>
      </c>
      <c r="M41" s="51" t="s">
        <v>806</v>
      </c>
      <c r="N41" s="16" t="s">
        <v>110</v>
      </c>
      <c r="O41" s="16" t="s">
        <v>10</v>
      </c>
      <c r="P41" s="26"/>
      <c r="Q41" s="10" t="s">
        <v>767</v>
      </c>
      <c r="R41" s="10">
        <v>28</v>
      </c>
      <c r="S41" s="16" t="s">
        <v>15</v>
      </c>
      <c r="T41" s="10">
        <v>0</v>
      </c>
      <c r="U41" s="10">
        <v>0</v>
      </c>
      <c r="V41" s="10">
        <v>0</v>
      </c>
      <c r="W41" s="10">
        <v>0</v>
      </c>
    </row>
    <row r="42" spans="1:24" x14ac:dyDescent="0.25">
      <c r="A42" s="15" t="s">
        <v>164</v>
      </c>
      <c r="B42" s="54">
        <v>41589</v>
      </c>
      <c r="C42" s="68">
        <v>-18.508120000000002</v>
      </c>
      <c r="D42" s="68">
        <v>162.90836999999999</v>
      </c>
      <c r="E42" s="15" t="s">
        <v>826</v>
      </c>
      <c r="F42" s="41">
        <v>33.700000000000003</v>
      </c>
      <c r="G42" s="41">
        <v>25.5</v>
      </c>
      <c r="H42" s="41">
        <v>25.5</v>
      </c>
      <c r="I42" s="41">
        <f t="shared" si="0"/>
        <v>25.5</v>
      </c>
      <c r="J42" s="83" t="s">
        <v>11</v>
      </c>
      <c r="K42" s="41">
        <v>35.200000000000003</v>
      </c>
      <c r="L42" s="41">
        <f t="shared" si="1"/>
        <v>35.200000000000003</v>
      </c>
      <c r="M42" s="9" t="s">
        <v>805</v>
      </c>
      <c r="N42" s="15" t="s">
        <v>154</v>
      </c>
      <c r="O42" s="15" t="s">
        <v>146</v>
      </c>
      <c r="P42" s="9"/>
      <c r="Q42" s="17" t="s">
        <v>768</v>
      </c>
      <c r="R42" s="17">
        <v>21</v>
      </c>
      <c r="S42" s="34" t="s">
        <v>112</v>
      </c>
      <c r="T42" s="17">
        <v>2</v>
      </c>
      <c r="U42" s="17">
        <v>2</v>
      </c>
      <c r="V42" s="17" t="s">
        <v>671</v>
      </c>
      <c r="W42" s="17">
        <v>0</v>
      </c>
      <c r="X42" s="15" t="s">
        <v>672</v>
      </c>
    </row>
    <row r="43" spans="1:24" x14ac:dyDescent="0.25">
      <c r="A43" s="15" t="s">
        <v>165</v>
      </c>
      <c r="B43" s="54">
        <v>41589</v>
      </c>
      <c r="C43" s="68">
        <v>-18.458189999999998</v>
      </c>
      <c r="D43" s="68">
        <v>162.88892999999999</v>
      </c>
      <c r="E43" s="15" t="s">
        <v>826</v>
      </c>
      <c r="F43" s="41">
        <v>23.6</v>
      </c>
      <c r="G43" s="41">
        <v>25.6</v>
      </c>
      <c r="H43" s="41">
        <v>25.5</v>
      </c>
      <c r="I43" s="41">
        <f t="shared" si="0"/>
        <v>25.55</v>
      </c>
      <c r="J43" s="83" t="s">
        <v>11</v>
      </c>
      <c r="K43" s="41">
        <v>35.1</v>
      </c>
      <c r="L43" s="41">
        <f t="shared" si="1"/>
        <v>35.1</v>
      </c>
      <c r="M43" s="9" t="s">
        <v>68</v>
      </c>
      <c r="N43" s="15" t="s">
        <v>154</v>
      </c>
      <c r="O43" s="15" t="s">
        <v>146</v>
      </c>
      <c r="P43" s="9"/>
      <c r="Q43" s="17" t="s">
        <v>769</v>
      </c>
      <c r="R43" s="17">
        <v>32</v>
      </c>
      <c r="S43" s="34" t="s">
        <v>112</v>
      </c>
      <c r="T43" s="17">
        <v>2</v>
      </c>
      <c r="U43" s="17">
        <v>2</v>
      </c>
      <c r="V43" s="17" t="s">
        <v>674</v>
      </c>
      <c r="W43" s="17">
        <v>0</v>
      </c>
    </row>
    <row r="44" spans="1:24" s="16" customFormat="1" x14ac:dyDescent="0.25">
      <c r="A44" s="16" t="s">
        <v>166</v>
      </c>
      <c r="B44" s="56">
        <v>41589</v>
      </c>
      <c r="C44" s="72">
        <v>-18.462720000000001</v>
      </c>
      <c r="D44" s="72">
        <v>162.83760000000001</v>
      </c>
      <c r="E44" s="16" t="s">
        <v>826</v>
      </c>
      <c r="F44" s="43">
        <v>33.299999999999997</v>
      </c>
      <c r="G44" s="43">
        <v>26.2</v>
      </c>
      <c r="H44" s="43">
        <v>25.5</v>
      </c>
      <c r="I44" s="43">
        <f>AVERAGE(G44:H44)</f>
        <v>25.85</v>
      </c>
      <c r="J44" s="86" t="s">
        <v>11</v>
      </c>
      <c r="K44" s="43">
        <v>35.1</v>
      </c>
      <c r="L44" s="43">
        <f>AVERAGE(J44:K44)</f>
        <v>35.1</v>
      </c>
      <c r="M44" s="16" t="s">
        <v>806</v>
      </c>
      <c r="N44" s="16" t="s">
        <v>110</v>
      </c>
      <c r="O44" s="16" t="s">
        <v>146</v>
      </c>
      <c r="Q44" s="10" t="s">
        <v>764</v>
      </c>
      <c r="R44" s="10">
        <v>37</v>
      </c>
      <c r="S44" s="10" t="s">
        <v>15</v>
      </c>
      <c r="T44" s="10">
        <v>0</v>
      </c>
      <c r="U44" s="10">
        <v>0</v>
      </c>
      <c r="V44" s="10">
        <v>0</v>
      </c>
      <c r="W44" s="10">
        <v>0</v>
      </c>
    </row>
    <row r="45" spans="1:24" x14ac:dyDescent="0.25">
      <c r="A45" s="59" t="s">
        <v>167</v>
      </c>
      <c r="B45" s="54">
        <v>41590</v>
      </c>
      <c r="C45" s="68">
        <v>-20.2633042</v>
      </c>
      <c r="D45" s="68">
        <v>163.87233810000001</v>
      </c>
      <c r="E45" s="50" t="s">
        <v>202</v>
      </c>
      <c r="F45" s="44">
        <v>16.436353505079399</v>
      </c>
      <c r="G45" s="44">
        <v>25.344291687011701</v>
      </c>
      <c r="H45" s="44">
        <v>25.179206371307298</v>
      </c>
      <c r="I45" s="48">
        <f t="shared" ref="I45:I80" si="2">AVERAGE(G45:H45)</f>
        <v>25.2617490291595</v>
      </c>
      <c r="J45" s="83" t="s">
        <v>11</v>
      </c>
      <c r="K45" s="44">
        <v>35.290796350411497</v>
      </c>
      <c r="L45" s="48">
        <f t="shared" ref="L45:L80" si="3">AVERAGE(J45:K45)</f>
        <v>35.290796350411497</v>
      </c>
      <c r="M45" s="50" t="s">
        <v>806</v>
      </c>
      <c r="N45" s="50" t="s">
        <v>110</v>
      </c>
      <c r="O45" s="50" t="s">
        <v>204</v>
      </c>
      <c r="P45" s="9"/>
      <c r="Q45" s="17" t="s">
        <v>770</v>
      </c>
      <c r="R45" s="17">
        <v>31</v>
      </c>
      <c r="S45" s="15" t="s">
        <v>15</v>
      </c>
      <c r="T45" s="17">
        <v>0</v>
      </c>
      <c r="U45" s="17">
        <v>0</v>
      </c>
      <c r="V45" s="17">
        <v>0</v>
      </c>
      <c r="W45" s="17">
        <v>0</v>
      </c>
    </row>
    <row r="46" spans="1:24" x14ac:dyDescent="0.25">
      <c r="A46" s="59" t="s">
        <v>168</v>
      </c>
      <c r="B46" s="54">
        <v>41591</v>
      </c>
      <c r="C46" s="68">
        <v>-17.887250000000002</v>
      </c>
      <c r="D46" s="68">
        <v>162.89751999999999</v>
      </c>
      <c r="E46" s="50" t="s">
        <v>827</v>
      </c>
      <c r="F46" s="44">
        <v>20.475563000000001</v>
      </c>
      <c r="G46" s="44">
        <v>26.107869000000001</v>
      </c>
      <c r="H46" s="44">
        <v>26.084344999999999</v>
      </c>
      <c r="I46" s="48">
        <f t="shared" si="2"/>
        <v>26.096107</v>
      </c>
      <c r="J46" s="83" t="s">
        <v>11</v>
      </c>
      <c r="K46" s="44">
        <v>35.100425999999999</v>
      </c>
      <c r="L46" s="48">
        <f t="shared" si="3"/>
        <v>35.100425999999999</v>
      </c>
      <c r="M46" s="50" t="s">
        <v>805</v>
      </c>
      <c r="N46" s="50" t="s">
        <v>110</v>
      </c>
      <c r="O46" s="50" t="s">
        <v>146</v>
      </c>
      <c r="Q46" s="17" t="s">
        <v>771</v>
      </c>
      <c r="R46" s="17">
        <v>27</v>
      </c>
      <c r="S46" s="65" t="s">
        <v>155</v>
      </c>
      <c r="T46" s="17">
        <v>1</v>
      </c>
      <c r="U46" s="17">
        <v>1</v>
      </c>
      <c r="V46" s="17">
        <v>0</v>
      </c>
      <c r="W46" s="17">
        <v>0</v>
      </c>
    </row>
    <row r="47" spans="1:24" x14ac:dyDescent="0.25">
      <c r="A47" s="59" t="s">
        <v>169</v>
      </c>
      <c r="B47" s="54">
        <v>41591</v>
      </c>
      <c r="C47" s="68">
        <v>-17.936250000000001</v>
      </c>
      <c r="D47" s="68">
        <v>162.89209</v>
      </c>
      <c r="E47" s="50" t="s">
        <v>827</v>
      </c>
      <c r="F47" s="44">
        <v>32.409647999999997</v>
      </c>
      <c r="G47" s="44">
        <v>25.977103</v>
      </c>
      <c r="H47" s="44">
        <v>25.819189999999999</v>
      </c>
      <c r="I47" s="48">
        <f t="shared" si="2"/>
        <v>25.898146499999999</v>
      </c>
      <c r="J47" s="83" t="s">
        <v>11</v>
      </c>
      <c r="K47" s="44">
        <v>35.121547999999997</v>
      </c>
      <c r="L47" s="48">
        <f t="shared" si="3"/>
        <v>35.121547999999997</v>
      </c>
      <c r="M47" s="50" t="s">
        <v>806</v>
      </c>
      <c r="N47" s="50" t="s">
        <v>110</v>
      </c>
      <c r="O47" s="50" t="s">
        <v>146</v>
      </c>
      <c r="Q47" s="17" t="s">
        <v>772</v>
      </c>
      <c r="R47" s="17">
        <v>30</v>
      </c>
      <c r="S47" s="15" t="s">
        <v>142</v>
      </c>
      <c r="T47" s="17">
        <v>1</v>
      </c>
      <c r="U47" s="17">
        <v>1</v>
      </c>
      <c r="V47" s="17" t="s">
        <v>675</v>
      </c>
      <c r="W47" s="17">
        <v>0</v>
      </c>
    </row>
    <row r="48" spans="1:24" x14ac:dyDescent="0.25">
      <c r="A48" s="59" t="s">
        <v>170</v>
      </c>
      <c r="B48" s="54">
        <v>41591</v>
      </c>
      <c r="C48" s="68">
        <v>-17.99775</v>
      </c>
      <c r="D48" s="68">
        <v>162.90630999999999</v>
      </c>
      <c r="E48" s="50" t="s">
        <v>827</v>
      </c>
      <c r="F48" s="44">
        <v>28.548518000000001</v>
      </c>
      <c r="G48" s="44">
        <v>26.160495999999998</v>
      </c>
      <c r="H48" s="44">
        <v>25.977350000000001</v>
      </c>
      <c r="I48" s="48">
        <f t="shared" si="2"/>
        <v>26.068922999999998</v>
      </c>
      <c r="J48" s="83" t="s">
        <v>11</v>
      </c>
      <c r="K48" s="44">
        <v>35.120350000000002</v>
      </c>
      <c r="L48" s="48">
        <f t="shared" si="3"/>
        <v>35.120350000000002</v>
      </c>
      <c r="M48" s="50" t="s">
        <v>68</v>
      </c>
      <c r="N48" s="50" t="s">
        <v>7</v>
      </c>
      <c r="O48" s="50" t="s">
        <v>146</v>
      </c>
      <c r="P48" s="9"/>
      <c r="Q48" s="17" t="s">
        <v>773</v>
      </c>
      <c r="R48" s="17">
        <v>32</v>
      </c>
      <c r="S48" s="15" t="s">
        <v>142</v>
      </c>
      <c r="T48" s="17">
        <v>1</v>
      </c>
      <c r="U48" s="17">
        <v>1</v>
      </c>
      <c r="V48" s="17" t="s">
        <v>676</v>
      </c>
      <c r="W48" s="17">
        <v>0</v>
      </c>
    </row>
    <row r="49" spans="1:28" x14ac:dyDescent="0.25">
      <c r="A49" s="59" t="s">
        <v>171</v>
      </c>
      <c r="B49" s="54">
        <v>41592</v>
      </c>
      <c r="C49" s="68">
        <v>-18.06129</v>
      </c>
      <c r="D49" s="68">
        <v>162.82821999999999</v>
      </c>
      <c r="E49" s="50" t="s">
        <v>827</v>
      </c>
      <c r="F49" s="44">
        <v>19.610537999999998</v>
      </c>
      <c r="G49" s="44">
        <v>25.996265999999999</v>
      </c>
      <c r="H49" s="44">
        <v>25.966376</v>
      </c>
      <c r="I49" s="48">
        <f t="shared" si="2"/>
        <v>25.981321000000001</v>
      </c>
      <c r="J49" s="83" t="s">
        <v>11</v>
      </c>
      <c r="K49" s="44">
        <v>34.939835000000002</v>
      </c>
      <c r="L49" s="48">
        <f t="shared" si="3"/>
        <v>34.939835000000002</v>
      </c>
      <c r="M49" s="50" t="s">
        <v>806</v>
      </c>
      <c r="N49" s="50" t="s">
        <v>110</v>
      </c>
      <c r="O49" s="50" t="s">
        <v>146</v>
      </c>
      <c r="P49" s="9"/>
      <c r="Q49" s="17" t="s">
        <v>774</v>
      </c>
      <c r="R49" s="17">
        <v>18</v>
      </c>
      <c r="S49" s="65" t="s">
        <v>155</v>
      </c>
      <c r="T49" s="17">
        <v>1</v>
      </c>
      <c r="U49" s="17">
        <v>1</v>
      </c>
      <c r="V49" s="17">
        <v>0</v>
      </c>
      <c r="W49" s="17">
        <v>0</v>
      </c>
      <c r="X49" s="15" t="s">
        <v>678</v>
      </c>
    </row>
    <row r="50" spans="1:28" x14ac:dyDescent="0.25">
      <c r="A50" s="59" t="s">
        <v>172</v>
      </c>
      <c r="B50" s="54">
        <v>41592</v>
      </c>
      <c r="C50" s="68">
        <v>-17.978179999999998</v>
      </c>
      <c r="D50" s="68">
        <v>162.89603</v>
      </c>
      <c r="E50" s="50" t="s">
        <v>827</v>
      </c>
      <c r="F50" s="44">
        <v>17.504265</v>
      </c>
      <c r="G50" s="44">
        <v>26.484655</v>
      </c>
      <c r="H50" s="44">
        <v>26.055171000000001</v>
      </c>
      <c r="I50" s="48">
        <f t="shared" si="2"/>
        <v>26.269913000000003</v>
      </c>
      <c r="J50" s="83" t="s">
        <v>11</v>
      </c>
      <c r="K50" s="44">
        <v>35.096530000000001</v>
      </c>
      <c r="L50" s="48">
        <f t="shared" si="3"/>
        <v>35.096530000000001</v>
      </c>
      <c r="M50" s="50" t="s">
        <v>806</v>
      </c>
      <c r="N50" s="50" t="s">
        <v>110</v>
      </c>
      <c r="O50" s="50" t="s">
        <v>146</v>
      </c>
      <c r="Q50" s="17" t="s">
        <v>775</v>
      </c>
      <c r="R50" s="17">
        <v>23</v>
      </c>
      <c r="S50" s="15" t="s">
        <v>142</v>
      </c>
      <c r="T50" s="17">
        <v>2</v>
      </c>
      <c r="U50" s="17">
        <v>2</v>
      </c>
      <c r="V50" s="17" t="s">
        <v>677</v>
      </c>
      <c r="W50" s="17">
        <v>0</v>
      </c>
    </row>
    <row r="51" spans="1:28" x14ac:dyDescent="0.25">
      <c r="A51" s="59" t="s">
        <v>173</v>
      </c>
      <c r="B51" s="54">
        <v>41592</v>
      </c>
      <c r="C51" s="68">
        <v>-18.035979999999999</v>
      </c>
      <c r="D51" s="68">
        <v>162.91621000000001</v>
      </c>
      <c r="E51" s="50" t="s">
        <v>827</v>
      </c>
      <c r="F51" s="44">
        <v>19.650586000000001</v>
      </c>
      <c r="G51" s="44">
        <v>26.138451</v>
      </c>
      <c r="H51" s="44">
        <v>25.993956000000001</v>
      </c>
      <c r="I51" s="48">
        <f t="shared" si="2"/>
        <v>26.0662035</v>
      </c>
      <c r="J51" s="83" t="s">
        <v>11</v>
      </c>
      <c r="K51" s="44">
        <v>35.1676</v>
      </c>
      <c r="L51" s="48">
        <f t="shared" si="3"/>
        <v>35.1676</v>
      </c>
      <c r="M51" s="50" t="s">
        <v>68</v>
      </c>
      <c r="N51" s="50" t="s">
        <v>7</v>
      </c>
      <c r="O51" s="50" t="s">
        <v>146</v>
      </c>
      <c r="P51" s="9"/>
      <c r="Q51" s="17" t="s">
        <v>776</v>
      </c>
      <c r="R51" s="17">
        <v>31</v>
      </c>
      <c r="S51" s="15" t="s">
        <v>15</v>
      </c>
      <c r="T51" s="17">
        <v>0</v>
      </c>
      <c r="U51" s="17">
        <v>0</v>
      </c>
      <c r="V51" s="17">
        <v>0</v>
      </c>
      <c r="W51" s="17">
        <v>0</v>
      </c>
    </row>
    <row r="52" spans="1:28" x14ac:dyDescent="0.25">
      <c r="A52" s="59" t="s">
        <v>174</v>
      </c>
      <c r="B52" s="54">
        <v>41593</v>
      </c>
      <c r="C52" s="68">
        <v>-18.232600000000001</v>
      </c>
      <c r="D52" s="68">
        <v>162.88835</v>
      </c>
      <c r="E52" s="50" t="s">
        <v>827</v>
      </c>
      <c r="F52" s="44">
        <v>20.87875</v>
      </c>
      <c r="G52" s="44">
        <v>25.762656</v>
      </c>
      <c r="H52" s="44">
        <v>25.711825000000001</v>
      </c>
      <c r="I52" s="48">
        <f t="shared" si="2"/>
        <v>25.737240499999999</v>
      </c>
      <c r="J52" s="83" t="s">
        <v>11</v>
      </c>
      <c r="K52" s="44">
        <v>35.155413000000003</v>
      </c>
      <c r="L52" s="48">
        <f t="shared" si="3"/>
        <v>35.155413000000003</v>
      </c>
      <c r="M52" s="50" t="s">
        <v>805</v>
      </c>
      <c r="N52" s="50" t="s">
        <v>110</v>
      </c>
      <c r="O52" s="50" t="s">
        <v>146</v>
      </c>
      <c r="P52" s="9"/>
      <c r="Q52" s="17" t="s">
        <v>777</v>
      </c>
      <c r="R52" s="17">
        <v>34</v>
      </c>
      <c r="S52" s="15" t="s">
        <v>15</v>
      </c>
      <c r="T52" s="17">
        <v>0</v>
      </c>
      <c r="U52" s="17">
        <v>0</v>
      </c>
      <c r="V52" s="17">
        <v>0</v>
      </c>
      <c r="W52" s="17">
        <v>0</v>
      </c>
    </row>
    <row r="53" spans="1:28" x14ac:dyDescent="0.25">
      <c r="A53" s="59" t="s">
        <v>175</v>
      </c>
      <c r="B53" s="54">
        <v>41593</v>
      </c>
      <c r="C53" s="68">
        <v>-18.195550000000001</v>
      </c>
      <c r="D53" s="68">
        <v>162.84121999999999</v>
      </c>
      <c r="E53" s="50" t="s">
        <v>827</v>
      </c>
      <c r="F53" s="44">
        <v>23.706897999999999</v>
      </c>
      <c r="G53" s="44">
        <v>25.917095</v>
      </c>
      <c r="H53" s="44">
        <v>25.855345</v>
      </c>
      <c r="I53" s="48">
        <f t="shared" si="2"/>
        <v>25.886220000000002</v>
      </c>
      <c r="J53" s="83" t="s">
        <v>11</v>
      </c>
      <c r="K53" s="44">
        <v>35.146273999999998</v>
      </c>
      <c r="L53" s="48">
        <f t="shared" si="3"/>
        <v>35.146273999999998</v>
      </c>
      <c r="M53" s="50" t="s">
        <v>806</v>
      </c>
      <c r="N53" s="50" t="s">
        <v>110</v>
      </c>
      <c r="O53" s="50" t="s">
        <v>146</v>
      </c>
      <c r="Q53" s="17" t="s">
        <v>778</v>
      </c>
      <c r="R53" s="17">
        <v>34</v>
      </c>
      <c r="S53" s="15" t="s">
        <v>15</v>
      </c>
      <c r="T53" s="17">
        <v>0</v>
      </c>
      <c r="U53" s="17">
        <v>0</v>
      </c>
      <c r="V53" s="17">
        <v>0</v>
      </c>
      <c r="W53" s="17">
        <v>0</v>
      </c>
    </row>
    <row r="54" spans="1:28" x14ac:dyDescent="0.25">
      <c r="A54" s="59" t="s">
        <v>176</v>
      </c>
      <c r="B54" s="54">
        <v>41593</v>
      </c>
      <c r="C54" s="68">
        <v>-18.132539999999999</v>
      </c>
      <c r="D54" s="68">
        <v>162.81593000000001</v>
      </c>
      <c r="E54" s="50" t="s">
        <v>827</v>
      </c>
      <c r="F54" s="44">
        <v>23.225007000000002</v>
      </c>
      <c r="G54" s="44">
        <v>26.054997</v>
      </c>
      <c r="H54" s="44">
        <v>25.944178999999998</v>
      </c>
      <c r="I54" s="48">
        <f t="shared" si="2"/>
        <v>25.999587999999999</v>
      </c>
      <c r="J54" s="83" t="s">
        <v>11</v>
      </c>
      <c r="K54" s="44">
        <v>35.191160000000004</v>
      </c>
      <c r="L54" s="48">
        <f t="shared" si="3"/>
        <v>35.191160000000004</v>
      </c>
      <c r="M54" s="50" t="s">
        <v>806</v>
      </c>
      <c r="N54" s="50" t="s">
        <v>159</v>
      </c>
      <c r="O54" s="50" t="s">
        <v>146</v>
      </c>
      <c r="Q54" s="17" t="s">
        <v>779</v>
      </c>
      <c r="R54" s="17">
        <v>32</v>
      </c>
      <c r="S54" s="15" t="s">
        <v>15</v>
      </c>
      <c r="T54" s="17">
        <v>0</v>
      </c>
      <c r="U54" s="17">
        <v>0</v>
      </c>
      <c r="V54" s="17">
        <v>0</v>
      </c>
      <c r="W54" s="17">
        <v>0</v>
      </c>
    </row>
    <row r="55" spans="1:28" x14ac:dyDescent="0.25">
      <c r="A55" s="59" t="s">
        <v>177</v>
      </c>
      <c r="B55" s="54">
        <v>41594</v>
      </c>
      <c r="C55" s="68">
        <v>-17.91976</v>
      </c>
      <c r="D55" s="68">
        <v>162.92245</v>
      </c>
      <c r="E55" s="50" t="s">
        <v>827</v>
      </c>
      <c r="F55" s="44">
        <v>28.131933</v>
      </c>
      <c r="G55" s="44">
        <v>26.277142999999999</v>
      </c>
      <c r="H55" s="44">
        <v>25.728562</v>
      </c>
      <c r="I55" s="48">
        <f t="shared" si="2"/>
        <v>26.002852499999999</v>
      </c>
      <c r="J55" s="83" t="s">
        <v>11</v>
      </c>
      <c r="K55" s="44">
        <v>35.006906000000001</v>
      </c>
      <c r="L55" s="48">
        <f t="shared" si="3"/>
        <v>35.006906000000001</v>
      </c>
      <c r="M55" s="50" t="s">
        <v>805</v>
      </c>
      <c r="N55" s="50" t="s">
        <v>110</v>
      </c>
      <c r="O55" s="50" t="s">
        <v>146</v>
      </c>
      <c r="Q55" s="17" t="s">
        <v>780</v>
      </c>
      <c r="R55" s="17">
        <v>27</v>
      </c>
      <c r="S55" s="15" t="s">
        <v>15</v>
      </c>
      <c r="T55" s="17">
        <v>0</v>
      </c>
      <c r="U55" s="17">
        <v>0</v>
      </c>
      <c r="V55" s="17">
        <v>0</v>
      </c>
      <c r="W55" s="17">
        <v>0</v>
      </c>
      <c r="X55" s="9"/>
    </row>
    <row r="56" spans="1:28" x14ac:dyDescent="0.25">
      <c r="A56" s="59" t="s">
        <v>178</v>
      </c>
      <c r="B56" s="54">
        <v>41594</v>
      </c>
      <c r="C56" s="68">
        <v>-17.951409999999999</v>
      </c>
      <c r="D56" s="68">
        <v>162.89218</v>
      </c>
      <c r="E56" s="50" t="s">
        <v>827</v>
      </c>
      <c r="F56" s="44">
        <v>25.444796</v>
      </c>
      <c r="G56" s="44">
        <v>26.252012000000001</v>
      </c>
      <c r="H56" s="44">
        <v>26.180275000000002</v>
      </c>
      <c r="I56" s="48">
        <f t="shared" si="2"/>
        <v>26.216143500000001</v>
      </c>
      <c r="J56" s="83" t="s">
        <v>11</v>
      </c>
      <c r="K56" s="44">
        <v>35.149624000000003</v>
      </c>
      <c r="L56" s="48">
        <f t="shared" si="3"/>
        <v>35.149624000000003</v>
      </c>
      <c r="M56" s="50" t="s">
        <v>806</v>
      </c>
      <c r="N56" s="50" t="s">
        <v>110</v>
      </c>
      <c r="O56" s="50" t="s">
        <v>146</v>
      </c>
      <c r="Q56" s="17" t="s">
        <v>781</v>
      </c>
      <c r="R56" s="17">
        <v>24</v>
      </c>
      <c r="S56" s="15" t="s">
        <v>15</v>
      </c>
      <c r="T56" s="17">
        <v>0</v>
      </c>
      <c r="U56" s="17">
        <v>0</v>
      </c>
      <c r="V56" s="17">
        <v>0</v>
      </c>
      <c r="W56" s="17">
        <v>0</v>
      </c>
      <c r="Y56" s="9"/>
      <c r="AB56" s="9"/>
    </row>
    <row r="57" spans="1:28" s="21" customFormat="1" x14ac:dyDescent="0.25">
      <c r="A57" s="60" t="s">
        <v>179</v>
      </c>
      <c r="B57" s="58">
        <v>41594</v>
      </c>
      <c r="C57" s="74">
        <v>-17.96912</v>
      </c>
      <c r="D57" s="74">
        <v>162.93227999999999</v>
      </c>
      <c r="E57" s="50" t="s">
        <v>827</v>
      </c>
      <c r="F57" s="46">
        <v>16.384048</v>
      </c>
      <c r="G57" s="46">
        <v>26.634119999999999</v>
      </c>
      <c r="H57" s="44">
        <v>26.038371999999999</v>
      </c>
      <c r="I57" s="48">
        <f t="shared" si="2"/>
        <v>26.336245999999999</v>
      </c>
      <c r="J57" s="87" t="s">
        <v>11</v>
      </c>
      <c r="K57" s="44">
        <v>34.517260999999998</v>
      </c>
      <c r="L57" s="48">
        <f t="shared" si="3"/>
        <v>34.517260999999998</v>
      </c>
      <c r="M57" s="50" t="s">
        <v>805</v>
      </c>
      <c r="N57" s="50" t="s">
        <v>110</v>
      </c>
      <c r="O57" s="50" t="s">
        <v>146</v>
      </c>
      <c r="P57" s="49"/>
      <c r="Q57" s="1" t="s">
        <v>777</v>
      </c>
      <c r="R57" s="1">
        <v>34</v>
      </c>
      <c r="S57" s="15" t="s">
        <v>15</v>
      </c>
      <c r="T57" s="17">
        <v>0</v>
      </c>
      <c r="U57" s="17">
        <v>0</v>
      </c>
      <c r="V57" s="17">
        <v>0</v>
      </c>
      <c r="W57" s="17">
        <v>0</v>
      </c>
    </row>
    <row r="58" spans="1:28" s="21" customFormat="1" x14ac:dyDescent="0.25">
      <c r="A58" s="60" t="s">
        <v>180</v>
      </c>
      <c r="B58" s="58">
        <v>41595</v>
      </c>
      <c r="C58" s="74">
        <v>-17.999009999999998</v>
      </c>
      <c r="D58" s="74">
        <v>163.10968</v>
      </c>
      <c r="E58" s="61" t="s">
        <v>828</v>
      </c>
      <c r="F58" s="46">
        <v>21.745277000000002</v>
      </c>
      <c r="G58" s="46">
        <v>25.812684000000001</v>
      </c>
      <c r="H58" s="44">
        <v>25.460290000000001</v>
      </c>
      <c r="I58" s="48">
        <f t="shared" si="2"/>
        <v>25.636487000000002</v>
      </c>
      <c r="J58" s="87" t="s">
        <v>11</v>
      </c>
      <c r="K58" s="44">
        <v>35.208195000000003</v>
      </c>
      <c r="L58" s="48">
        <f t="shared" si="3"/>
        <v>35.208195000000003</v>
      </c>
      <c r="M58" s="50" t="s">
        <v>806</v>
      </c>
      <c r="N58" s="50" t="s">
        <v>110</v>
      </c>
      <c r="O58" s="50" t="s">
        <v>146</v>
      </c>
      <c r="P58" s="49"/>
      <c r="Q58" s="1" t="s">
        <v>782</v>
      </c>
      <c r="R58" s="1">
        <v>31</v>
      </c>
      <c r="S58" s="15" t="s">
        <v>15</v>
      </c>
      <c r="T58" s="17">
        <v>0</v>
      </c>
      <c r="U58" s="17">
        <v>0</v>
      </c>
      <c r="V58" s="17">
        <v>0</v>
      </c>
      <c r="W58" s="17">
        <v>0</v>
      </c>
    </row>
    <row r="59" spans="1:28" s="21" customFormat="1" x14ac:dyDescent="0.25">
      <c r="A59" s="60" t="s">
        <v>181</v>
      </c>
      <c r="B59" s="58">
        <v>41595</v>
      </c>
      <c r="C59" s="74">
        <v>-18.014810000000001</v>
      </c>
      <c r="D59" s="74">
        <v>163.12908999999999</v>
      </c>
      <c r="E59" s="61" t="s">
        <v>828</v>
      </c>
      <c r="F59" s="46">
        <v>25.437726999999999</v>
      </c>
      <c r="G59" s="46">
        <v>25.787680000000002</v>
      </c>
      <c r="H59" s="44">
        <v>25.700461000000001</v>
      </c>
      <c r="I59" s="48">
        <f t="shared" si="2"/>
        <v>25.744070499999999</v>
      </c>
      <c r="J59" s="87" t="s">
        <v>11</v>
      </c>
      <c r="K59" s="44">
        <v>35.168678</v>
      </c>
      <c r="L59" s="48">
        <f t="shared" si="3"/>
        <v>35.168678</v>
      </c>
      <c r="M59" s="50" t="s">
        <v>805</v>
      </c>
      <c r="N59" s="50" t="s">
        <v>110</v>
      </c>
      <c r="O59" s="50" t="s">
        <v>146</v>
      </c>
      <c r="P59" s="49"/>
      <c r="Q59" s="1" t="s">
        <v>783</v>
      </c>
      <c r="R59" s="1">
        <v>11</v>
      </c>
      <c r="S59" s="15" t="s">
        <v>15</v>
      </c>
      <c r="T59" s="17">
        <v>0</v>
      </c>
      <c r="U59" s="17">
        <v>0</v>
      </c>
      <c r="V59" s="17">
        <v>0</v>
      </c>
      <c r="W59" s="17">
        <v>0</v>
      </c>
    </row>
    <row r="60" spans="1:28" s="21" customFormat="1" x14ac:dyDescent="0.25">
      <c r="A60" s="60" t="s">
        <v>182</v>
      </c>
      <c r="B60" s="58">
        <v>41595</v>
      </c>
      <c r="C60" s="74">
        <v>-17.96949</v>
      </c>
      <c r="D60" s="74">
        <v>162.91711000000001</v>
      </c>
      <c r="E60" s="50" t="s">
        <v>827</v>
      </c>
      <c r="F60" s="46">
        <v>25.729780999999999</v>
      </c>
      <c r="G60" s="46">
        <v>26.618742000000001</v>
      </c>
      <c r="H60" s="44">
        <v>25.923884999999999</v>
      </c>
      <c r="I60" s="48">
        <f t="shared" si="2"/>
        <v>26.271313499999998</v>
      </c>
      <c r="J60" s="87" t="s">
        <v>11</v>
      </c>
      <c r="K60" s="44">
        <v>35.141534999999998</v>
      </c>
      <c r="L60" s="48">
        <f t="shared" si="3"/>
        <v>35.141534999999998</v>
      </c>
      <c r="M60" s="50" t="s">
        <v>806</v>
      </c>
      <c r="N60" s="50" t="s">
        <v>154</v>
      </c>
      <c r="O60" s="50" t="s">
        <v>146</v>
      </c>
      <c r="Q60" s="1" t="s">
        <v>784</v>
      </c>
      <c r="R60" s="1">
        <v>26</v>
      </c>
      <c r="S60" s="15" t="s">
        <v>142</v>
      </c>
      <c r="T60" s="1">
        <v>3</v>
      </c>
      <c r="U60" s="1">
        <v>3</v>
      </c>
      <c r="V60" s="1" t="s">
        <v>679</v>
      </c>
      <c r="W60" s="1">
        <v>0</v>
      </c>
    </row>
    <row r="61" spans="1:28" s="21" customFormat="1" x14ac:dyDescent="0.25">
      <c r="A61" s="60" t="s">
        <v>183</v>
      </c>
      <c r="B61" s="58">
        <v>41596</v>
      </c>
      <c r="C61" s="74">
        <v>-18.017410000000002</v>
      </c>
      <c r="D61" s="74">
        <v>163.0889</v>
      </c>
      <c r="E61" s="61" t="s">
        <v>828</v>
      </c>
      <c r="F61" s="46">
        <v>26.131388000000001</v>
      </c>
      <c r="G61" s="46">
        <v>25.664224000000001</v>
      </c>
      <c r="H61" s="44">
        <v>25.623246999999999</v>
      </c>
      <c r="I61" s="48">
        <f t="shared" si="2"/>
        <v>25.643735499999998</v>
      </c>
      <c r="J61" s="87" t="s">
        <v>11</v>
      </c>
      <c r="K61" s="44">
        <v>35.215890999999999</v>
      </c>
      <c r="L61" s="48">
        <f t="shared" si="3"/>
        <v>35.215890999999999</v>
      </c>
      <c r="M61" s="50" t="s">
        <v>806</v>
      </c>
      <c r="N61" s="50" t="s">
        <v>110</v>
      </c>
      <c r="O61" s="50" t="s">
        <v>146</v>
      </c>
      <c r="P61" s="49"/>
      <c r="Q61" s="1" t="s">
        <v>785</v>
      </c>
      <c r="R61" s="1">
        <v>12</v>
      </c>
      <c r="S61" s="15" t="s">
        <v>15</v>
      </c>
      <c r="T61" s="17">
        <v>0</v>
      </c>
      <c r="U61" s="17">
        <v>0</v>
      </c>
      <c r="V61" s="17">
        <v>0</v>
      </c>
      <c r="W61" s="17">
        <v>0</v>
      </c>
    </row>
    <row r="62" spans="1:28" s="21" customFormat="1" x14ac:dyDescent="0.25">
      <c r="A62" s="60" t="s">
        <v>184</v>
      </c>
      <c r="B62" s="58">
        <v>41596</v>
      </c>
      <c r="C62" s="74">
        <v>-18.057829999999999</v>
      </c>
      <c r="D62" s="74">
        <v>163.0752</v>
      </c>
      <c r="E62" s="61" t="s">
        <v>828</v>
      </c>
      <c r="F62" s="46">
        <v>30.380966000000001</v>
      </c>
      <c r="G62" s="46">
        <v>25.539315999999999</v>
      </c>
      <c r="H62" s="44">
        <v>25.23461</v>
      </c>
      <c r="I62" s="48">
        <f t="shared" si="2"/>
        <v>25.386963000000002</v>
      </c>
      <c r="J62" s="87" t="s">
        <v>11</v>
      </c>
      <c r="K62" s="44">
        <v>35.226531000000001</v>
      </c>
      <c r="L62" s="48">
        <f t="shared" si="3"/>
        <v>35.226531000000001</v>
      </c>
      <c r="M62" s="50" t="s">
        <v>805</v>
      </c>
      <c r="N62" s="50" t="s">
        <v>110</v>
      </c>
      <c r="O62" s="50" t="s">
        <v>146</v>
      </c>
      <c r="P62" s="49"/>
      <c r="Q62" s="1" t="s">
        <v>786</v>
      </c>
      <c r="R62" s="1">
        <v>47</v>
      </c>
      <c r="S62" s="15" t="s">
        <v>15</v>
      </c>
      <c r="T62" s="17">
        <v>0</v>
      </c>
      <c r="U62" s="17">
        <v>0</v>
      </c>
      <c r="V62" s="17">
        <v>0</v>
      </c>
      <c r="W62" s="17">
        <v>0</v>
      </c>
    </row>
    <row r="63" spans="1:28" s="21" customFormat="1" x14ac:dyDescent="0.25">
      <c r="A63" s="60" t="s">
        <v>185</v>
      </c>
      <c r="B63" s="58">
        <v>41596</v>
      </c>
      <c r="C63" s="74">
        <v>-18.020240000000001</v>
      </c>
      <c r="D63" s="74">
        <v>162.96556000000001</v>
      </c>
      <c r="E63" s="50" t="s">
        <v>827</v>
      </c>
      <c r="F63" s="46">
        <v>14.738072000000001</v>
      </c>
      <c r="G63" s="46">
        <v>26.075265999999999</v>
      </c>
      <c r="H63" s="44">
        <v>25.706157999999999</v>
      </c>
      <c r="I63" s="48">
        <f t="shared" si="2"/>
        <v>25.890712000000001</v>
      </c>
      <c r="J63" s="87" t="s">
        <v>11</v>
      </c>
      <c r="K63" s="44">
        <v>35.238728999999999</v>
      </c>
      <c r="L63" s="48">
        <f t="shared" si="3"/>
        <v>35.238728999999999</v>
      </c>
      <c r="M63" s="50" t="s">
        <v>805</v>
      </c>
      <c r="N63" s="50" t="s">
        <v>110</v>
      </c>
      <c r="O63" s="50" t="s">
        <v>146</v>
      </c>
      <c r="P63" s="49"/>
      <c r="Q63" s="1" t="s">
        <v>787</v>
      </c>
      <c r="R63" s="1">
        <v>27</v>
      </c>
      <c r="S63" s="15" t="s">
        <v>15</v>
      </c>
      <c r="T63" s="17">
        <v>0</v>
      </c>
      <c r="U63" s="17">
        <v>0</v>
      </c>
      <c r="V63" s="17">
        <v>0</v>
      </c>
      <c r="W63" s="17">
        <v>0</v>
      </c>
    </row>
    <row r="64" spans="1:28" s="21" customFormat="1" x14ac:dyDescent="0.25">
      <c r="A64" s="60" t="s">
        <v>186</v>
      </c>
      <c r="B64" s="58">
        <v>41596</v>
      </c>
      <c r="C64" s="74">
        <v>-18.506302999999999</v>
      </c>
      <c r="D64" s="74">
        <v>163.12768500000001</v>
      </c>
      <c r="E64" s="61" t="s">
        <v>228</v>
      </c>
      <c r="F64" s="46">
        <v>18.539603</v>
      </c>
      <c r="G64" s="46">
        <v>25.844239000000002</v>
      </c>
      <c r="H64" s="44">
        <v>25.755053</v>
      </c>
      <c r="I64" s="48">
        <f t="shared" si="2"/>
        <v>25.799646000000003</v>
      </c>
      <c r="J64" s="87" t="s">
        <v>11</v>
      </c>
      <c r="K64" s="44">
        <v>35.197594000000002</v>
      </c>
      <c r="L64" s="48">
        <f t="shared" si="3"/>
        <v>35.197594000000002</v>
      </c>
      <c r="M64" s="50" t="s">
        <v>806</v>
      </c>
      <c r="N64" s="50" t="s">
        <v>110</v>
      </c>
      <c r="O64" s="50" t="s">
        <v>146</v>
      </c>
      <c r="P64" s="11"/>
      <c r="Q64" s="188" t="s">
        <v>788</v>
      </c>
      <c r="R64" s="134">
        <v>41</v>
      </c>
      <c r="S64" s="21" t="s">
        <v>209</v>
      </c>
      <c r="T64" s="21">
        <v>5</v>
      </c>
      <c r="U64" s="21">
        <v>4</v>
      </c>
      <c r="V64" s="21" t="s">
        <v>681</v>
      </c>
      <c r="W64" s="1">
        <v>0</v>
      </c>
      <c r="X64" s="21" t="s">
        <v>680</v>
      </c>
    </row>
    <row r="65" spans="1:23" x14ac:dyDescent="0.25">
      <c r="A65" s="59" t="s">
        <v>187</v>
      </c>
      <c r="B65" s="54">
        <v>41596</v>
      </c>
      <c r="C65" s="68">
        <v>-18.496701000000002</v>
      </c>
      <c r="D65" s="68">
        <v>163.227386</v>
      </c>
      <c r="E65" s="61" t="s">
        <v>228</v>
      </c>
      <c r="F65" s="44">
        <v>21.928303</v>
      </c>
      <c r="G65" s="44">
        <v>26.304991000000001</v>
      </c>
      <c r="H65" s="44">
        <v>25.174088999999999</v>
      </c>
      <c r="I65" s="48">
        <f t="shared" si="2"/>
        <v>25.739539999999998</v>
      </c>
      <c r="J65" s="83" t="s">
        <v>11</v>
      </c>
      <c r="K65" s="44">
        <v>35.126182</v>
      </c>
      <c r="L65" s="48">
        <f t="shared" si="3"/>
        <v>35.126182</v>
      </c>
      <c r="M65" s="50" t="s">
        <v>805</v>
      </c>
      <c r="N65" s="50" t="s">
        <v>110</v>
      </c>
      <c r="O65" s="50" t="s">
        <v>146</v>
      </c>
      <c r="Q65" s="189" t="s">
        <v>789</v>
      </c>
      <c r="R65" s="191">
        <v>43</v>
      </c>
      <c r="S65" s="15" t="s">
        <v>15</v>
      </c>
      <c r="T65" s="17">
        <v>0</v>
      </c>
      <c r="U65" s="17">
        <v>0</v>
      </c>
      <c r="V65" s="17">
        <v>0</v>
      </c>
      <c r="W65" s="17">
        <v>0</v>
      </c>
    </row>
    <row r="66" spans="1:23" x14ac:dyDescent="0.25">
      <c r="A66" s="59" t="s">
        <v>188</v>
      </c>
      <c r="B66" s="54">
        <v>41596</v>
      </c>
      <c r="C66" s="68">
        <v>-18.429836000000002</v>
      </c>
      <c r="D66" s="68">
        <v>163.231435</v>
      </c>
      <c r="E66" s="61" t="s">
        <v>228</v>
      </c>
      <c r="F66" s="44">
        <v>22.232887999999999</v>
      </c>
      <c r="G66" s="44">
        <v>25.882514</v>
      </c>
      <c r="H66" s="44">
        <v>25.573298000000001</v>
      </c>
      <c r="I66" s="48">
        <f t="shared" si="2"/>
        <v>25.727906000000001</v>
      </c>
      <c r="J66" s="83" t="s">
        <v>11</v>
      </c>
      <c r="K66" s="44">
        <v>35.267771000000003</v>
      </c>
      <c r="L66" s="48">
        <f t="shared" si="3"/>
        <v>35.267771000000003</v>
      </c>
      <c r="M66" s="50" t="s">
        <v>805</v>
      </c>
      <c r="N66" s="50" t="s">
        <v>110</v>
      </c>
      <c r="O66" s="50" t="s">
        <v>146</v>
      </c>
      <c r="Q66" s="190" t="s">
        <v>790</v>
      </c>
      <c r="R66" s="192">
        <v>29</v>
      </c>
      <c r="S66" s="15" t="s">
        <v>15</v>
      </c>
      <c r="T66" s="17">
        <v>0</v>
      </c>
      <c r="U66" s="17">
        <v>0</v>
      </c>
      <c r="V66" s="17">
        <v>0</v>
      </c>
      <c r="W66" s="17">
        <v>0</v>
      </c>
    </row>
    <row r="67" spans="1:23" x14ac:dyDescent="0.25">
      <c r="A67" s="59" t="s">
        <v>189</v>
      </c>
      <c r="B67" s="54">
        <v>41597</v>
      </c>
      <c r="C67" s="68">
        <v>-18.200189999999999</v>
      </c>
      <c r="D67" s="68">
        <v>163.02816999999999</v>
      </c>
      <c r="E67" s="50" t="s">
        <v>829</v>
      </c>
      <c r="F67" s="44">
        <v>21.170731</v>
      </c>
      <c r="G67" s="44">
        <v>26.186108000000001</v>
      </c>
      <c r="H67" s="44">
        <v>25.357735000000002</v>
      </c>
      <c r="I67" s="48">
        <f t="shared" si="2"/>
        <v>25.771921500000001</v>
      </c>
      <c r="J67" s="83" t="s">
        <v>11</v>
      </c>
      <c r="K67" s="44">
        <v>34.950313999999999</v>
      </c>
      <c r="L67" s="48">
        <f t="shared" si="3"/>
        <v>34.950313999999999</v>
      </c>
      <c r="M67" s="50" t="s">
        <v>805</v>
      </c>
      <c r="N67" s="50" t="s">
        <v>110</v>
      </c>
      <c r="O67" s="50" t="s">
        <v>146</v>
      </c>
      <c r="Q67" s="17" t="s">
        <v>791</v>
      </c>
      <c r="R67" s="191">
        <v>28</v>
      </c>
      <c r="S67" s="15" t="s">
        <v>15</v>
      </c>
      <c r="T67" s="17">
        <v>0</v>
      </c>
      <c r="U67" s="17">
        <v>0</v>
      </c>
      <c r="V67" s="17">
        <v>0</v>
      </c>
      <c r="W67" s="17">
        <v>0</v>
      </c>
    </row>
    <row r="68" spans="1:23" x14ac:dyDescent="0.25">
      <c r="A68" s="59" t="s">
        <v>190</v>
      </c>
      <c r="B68" s="54">
        <v>41598</v>
      </c>
      <c r="C68" s="68">
        <v>-18.21463</v>
      </c>
      <c r="D68" s="68">
        <v>163.01721000000001</v>
      </c>
      <c r="E68" s="50" t="s">
        <v>829</v>
      </c>
      <c r="F68" s="44">
        <v>23.742954000000001</v>
      </c>
      <c r="G68" s="44">
        <v>26.207229999999999</v>
      </c>
      <c r="H68" s="44">
        <v>25.799523000000001</v>
      </c>
      <c r="I68" s="48">
        <f t="shared" si="2"/>
        <v>26.003376500000002</v>
      </c>
      <c r="J68" s="83" t="s">
        <v>11</v>
      </c>
      <c r="K68" s="44">
        <v>35.193821</v>
      </c>
      <c r="L68" s="48">
        <f t="shared" si="3"/>
        <v>35.193821</v>
      </c>
      <c r="M68" s="50" t="s">
        <v>805</v>
      </c>
      <c r="N68" s="50" t="s">
        <v>110</v>
      </c>
      <c r="O68" s="50" t="s">
        <v>146</v>
      </c>
      <c r="Q68" s="17" t="s">
        <v>792</v>
      </c>
      <c r="R68" s="191">
        <v>41</v>
      </c>
      <c r="S68" s="15" t="s">
        <v>15</v>
      </c>
      <c r="T68" s="17">
        <v>0</v>
      </c>
      <c r="U68" s="17">
        <v>0</v>
      </c>
      <c r="V68" s="17">
        <v>0</v>
      </c>
      <c r="W68" s="17">
        <v>0</v>
      </c>
    </row>
    <row r="69" spans="1:23" x14ac:dyDescent="0.25">
      <c r="A69" s="59" t="s">
        <v>191</v>
      </c>
      <c r="B69" s="54">
        <v>41598</v>
      </c>
      <c r="C69" s="68">
        <v>-18.46471</v>
      </c>
      <c r="D69" s="68">
        <v>163.02457999999999</v>
      </c>
      <c r="E69" s="61" t="s">
        <v>228</v>
      </c>
      <c r="F69" s="44">
        <v>16.407947</v>
      </c>
      <c r="G69" s="44">
        <v>26.524719999999999</v>
      </c>
      <c r="H69" s="44">
        <v>25.952991999999998</v>
      </c>
      <c r="I69" s="48">
        <f t="shared" si="2"/>
        <v>26.238855999999998</v>
      </c>
      <c r="J69" s="83" t="s">
        <v>11</v>
      </c>
      <c r="K69" s="44">
        <v>35.189557999999998</v>
      </c>
      <c r="L69" s="48">
        <f t="shared" si="3"/>
        <v>35.189557999999998</v>
      </c>
      <c r="M69" s="50" t="s">
        <v>806</v>
      </c>
      <c r="N69" s="50" t="s">
        <v>110</v>
      </c>
      <c r="O69" s="50" t="s">
        <v>146</v>
      </c>
      <c r="Q69" s="17" t="s">
        <v>793</v>
      </c>
      <c r="R69" s="191">
        <v>35</v>
      </c>
      <c r="S69" s="15" t="s">
        <v>15</v>
      </c>
      <c r="T69" s="17">
        <v>0</v>
      </c>
      <c r="U69" s="17">
        <v>0</v>
      </c>
      <c r="V69" s="17">
        <v>0</v>
      </c>
      <c r="W69" s="17">
        <v>0</v>
      </c>
    </row>
    <row r="70" spans="1:23" x14ac:dyDescent="0.25">
      <c r="A70" s="59" t="s">
        <v>210</v>
      </c>
      <c r="B70" s="54">
        <v>41598</v>
      </c>
      <c r="C70" s="200" t="s">
        <v>963</v>
      </c>
      <c r="D70" s="200"/>
      <c r="E70" s="61" t="s">
        <v>228</v>
      </c>
      <c r="F70" s="44" t="s">
        <v>11</v>
      </c>
      <c r="G70" s="44" t="s">
        <v>11</v>
      </c>
      <c r="H70" s="44" t="s">
        <v>11</v>
      </c>
      <c r="I70" s="48" t="s">
        <v>11</v>
      </c>
      <c r="J70" s="83" t="s">
        <v>11</v>
      </c>
      <c r="K70" s="44" t="s">
        <v>11</v>
      </c>
      <c r="L70" s="48" t="s">
        <v>11</v>
      </c>
      <c r="M70" s="50" t="s">
        <v>68</v>
      </c>
      <c r="N70" s="50" t="s">
        <v>7</v>
      </c>
      <c r="O70" s="50" t="s">
        <v>146</v>
      </c>
      <c r="Q70" s="17" t="s">
        <v>739</v>
      </c>
      <c r="R70" s="191" t="s">
        <v>11</v>
      </c>
      <c r="S70" s="21" t="s">
        <v>209</v>
      </c>
      <c r="T70" s="15" t="s">
        <v>211</v>
      </c>
      <c r="U70" s="15">
        <v>7</v>
      </c>
      <c r="V70" s="15" t="s">
        <v>682</v>
      </c>
      <c r="W70" s="17">
        <v>0</v>
      </c>
    </row>
    <row r="71" spans="1:23" x14ac:dyDescent="0.25">
      <c r="A71" s="59" t="s">
        <v>192</v>
      </c>
      <c r="B71" s="54">
        <v>41599</v>
      </c>
      <c r="C71" s="68">
        <v>-18.312819999999999</v>
      </c>
      <c r="D71" s="68">
        <v>163.11971</v>
      </c>
      <c r="E71" s="61" t="s">
        <v>228</v>
      </c>
      <c r="F71" s="44">
        <v>15.835112000000001</v>
      </c>
      <c r="G71" s="44">
        <v>26.107937</v>
      </c>
      <c r="H71" s="44">
        <v>25.959743</v>
      </c>
      <c r="I71" s="48">
        <f t="shared" si="2"/>
        <v>26.033839999999998</v>
      </c>
      <c r="J71" s="83" t="s">
        <v>11</v>
      </c>
      <c r="K71" s="44">
        <v>35.247222000000001</v>
      </c>
      <c r="L71" s="48">
        <f t="shared" si="3"/>
        <v>35.247222000000001</v>
      </c>
      <c r="M71" s="50" t="s">
        <v>805</v>
      </c>
      <c r="N71" s="50" t="s">
        <v>110</v>
      </c>
      <c r="O71" s="50" t="s">
        <v>146</v>
      </c>
      <c r="Q71" s="17" t="s">
        <v>794</v>
      </c>
      <c r="R71" s="191">
        <v>32</v>
      </c>
      <c r="S71" s="15" t="s">
        <v>15</v>
      </c>
      <c r="T71" s="17">
        <v>0</v>
      </c>
      <c r="U71" s="17">
        <v>0</v>
      </c>
      <c r="V71" s="17">
        <v>0</v>
      </c>
      <c r="W71" s="17">
        <v>0</v>
      </c>
    </row>
    <row r="72" spans="1:23" x14ac:dyDescent="0.25">
      <c r="A72" s="59" t="s">
        <v>193</v>
      </c>
      <c r="B72" s="54">
        <v>41599</v>
      </c>
      <c r="C72" s="68">
        <v>-18.278390000000002</v>
      </c>
      <c r="D72" s="68">
        <v>163.04002</v>
      </c>
      <c r="E72" s="61" t="s">
        <v>228</v>
      </c>
      <c r="F72" s="44">
        <v>21.332839</v>
      </c>
      <c r="G72" s="44">
        <v>26.254511999999998</v>
      </c>
      <c r="H72" s="44">
        <v>25.840160000000001</v>
      </c>
      <c r="I72" s="48">
        <f t="shared" si="2"/>
        <v>26.047336000000001</v>
      </c>
      <c r="J72" s="83" t="s">
        <v>11</v>
      </c>
      <c r="K72" s="44">
        <v>35.259551000000002</v>
      </c>
      <c r="L72" s="48">
        <f t="shared" si="3"/>
        <v>35.259551000000002</v>
      </c>
      <c r="M72" s="50" t="s">
        <v>805</v>
      </c>
      <c r="N72" s="50" t="s">
        <v>110</v>
      </c>
      <c r="O72" s="50" t="s">
        <v>146</v>
      </c>
      <c r="Q72" s="17" t="s">
        <v>795</v>
      </c>
      <c r="R72" s="191">
        <v>20</v>
      </c>
      <c r="S72" s="15" t="s">
        <v>15</v>
      </c>
      <c r="T72" s="17">
        <v>0</v>
      </c>
      <c r="U72" s="17">
        <v>0</v>
      </c>
      <c r="V72" s="17">
        <v>0</v>
      </c>
      <c r="W72" s="17">
        <v>0</v>
      </c>
    </row>
    <row r="73" spans="1:23" x14ac:dyDescent="0.25">
      <c r="A73" s="59" t="s">
        <v>194</v>
      </c>
      <c r="B73" s="54">
        <v>41600</v>
      </c>
      <c r="C73" s="68">
        <v>-18.299689999999998</v>
      </c>
      <c r="D73" s="68">
        <v>162.98743999999999</v>
      </c>
      <c r="E73" s="61" t="s">
        <v>228</v>
      </c>
      <c r="F73" s="44">
        <v>19.576439000000001</v>
      </c>
      <c r="G73" s="44">
        <v>25.816804999999999</v>
      </c>
      <c r="H73" s="44">
        <v>24.968083</v>
      </c>
      <c r="I73" s="48">
        <f t="shared" si="2"/>
        <v>25.392443999999998</v>
      </c>
      <c r="J73" s="83" t="s">
        <v>11</v>
      </c>
      <c r="K73" s="44">
        <v>35.282853000000003</v>
      </c>
      <c r="L73" s="48">
        <f t="shared" si="3"/>
        <v>35.282853000000003</v>
      </c>
      <c r="M73" s="50" t="s">
        <v>806</v>
      </c>
      <c r="N73" s="50" t="s">
        <v>159</v>
      </c>
      <c r="O73" s="50" t="s">
        <v>146</v>
      </c>
      <c r="Q73" s="17" t="s">
        <v>796</v>
      </c>
      <c r="R73" s="191">
        <v>28</v>
      </c>
      <c r="S73" s="15" t="s">
        <v>15</v>
      </c>
      <c r="T73" s="17">
        <v>0</v>
      </c>
      <c r="U73" s="17">
        <v>0</v>
      </c>
      <c r="V73" s="17">
        <v>0</v>
      </c>
      <c r="W73" s="17">
        <v>0</v>
      </c>
    </row>
    <row r="74" spans="1:23" x14ac:dyDescent="0.25">
      <c r="A74" s="59" t="s">
        <v>195</v>
      </c>
      <c r="B74" s="54">
        <v>41600</v>
      </c>
      <c r="C74" s="68">
        <v>-18.39594</v>
      </c>
      <c r="D74" s="68">
        <v>162.99118000000001</v>
      </c>
      <c r="E74" s="61" t="s">
        <v>228</v>
      </c>
      <c r="F74" s="44">
        <v>38.516953999999998</v>
      </c>
      <c r="G74" s="44">
        <v>26.137440999999999</v>
      </c>
      <c r="H74" s="44">
        <v>25.688995999999999</v>
      </c>
      <c r="I74" s="48">
        <f t="shared" si="2"/>
        <v>25.913218499999999</v>
      </c>
      <c r="J74" s="83" t="s">
        <v>11</v>
      </c>
      <c r="K74" s="44">
        <v>35.235294000000003</v>
      </c>
      <c r="L74" s="48">
        <f t="shared" si="3"/>
        <v>35.235294000000003</v>
      </c>
      <c r="M74" s="50" t="s">
        <v>806</v>
      </c>
      <c r="N74" s="50" t="s">
        <v>159</v>
      </c>
      <c r="O74" s="50" t="s">
        <v>146</v>
      </c>
      <c r="Q74" s="17" t="s">
        <v>797</v>
      </c>
      <c r="R74" s="191">
        <v>39</v>
      </c>
      <c r="S74" s="15" t="s">
        <v>15</v>
      </c>
      <c r="T74" s="17">
        <v>0</v>
      </c>
      <c r="U74" s="17">
        <v>0</v>
      </c>
      <c r="V74" s="17">
        <v>0</v>
      </c>
      <c r="W74" s="17">
        <v>0</v>
      </c>
    </row>
    <row r="75" spans="1:23" x14ac:dyDescent="0.25">
      <c r="A75" s="59" t="s">
        <v>196</v>
      </c>
      <c r="B75" s="54">
        <v>41600</v>
      </c>
      <c r="C75" s="68">
        <v>-18.49718</v>
      </c>
      <c r="D75" s="68">
        <v>163.10035999999999</v>
      </c>
      <c r="E75" s="61" t="s">
        <v>228</v>
      </c>
      <c r="F75" s="44">
        <v>22.908694000000001</v>
      </c>
      <c r="G75" s="44">
        <v>26.886226000000001</v>
      </c>
      <c r="H75" s="44">
        <v>26.281917</v>
      </c>
      <c r="I75" s="48">
        <f t="shared" si="2"/>
        <v>26.5840715</v>
      </c>
      <c r="J75" s="83" t="s">
        <v>11</v>
      </c>
      <c r="K75" s="44">
        <v>35.228825000000001</v>
      </c>
      <c r="L75" s="48">
        <f t="shared" si="3"/>
        <v>35.228825000000001</v>
      </c>
      <c r="M75" s="50" t="s">
        <v>806</v>
      </c>
      <c r="N75" s="50" t="s">
        <v>110</v>
      </c>
      <c r="O75" s="50" t="s">
        <v>146</v>
      </c>
      <c r="Q75" s="17" t="s">
        <v>798</v>
      </c>
      <c r="R75" s="191">
        <v>35</v>
      </c>
      <c r="S75" s="15" t="s">
        <v>15</v>
      </c>
      <c r="T75" s="17">
        <v>0</v>
      </c>
      <c r="U75" s="17">
        <v>0</v>
      </c>
      <c r="V75" s="17">
        <v>0</v>
      </c>
      <c r="W75" s="17">
        <v>0</v>
      </c>
    </row>
    <row r="76" spans="1:23" x14ac:dyDescent="0.25">
      <c r="A76" s="59" t="s">
        <v>197</v>
      </c>
      <c r="B76" s="54">
        <v>41601</v>
      </c>
      <c r="C76" s="68">
        <v>-18.476420000000001</v>
      </c>
      <c r="D76" s="68">
        <v>162.84200999999999</v>
      </c>
      <c r="E76" s="50" t="s">
        <v>826</v>
      </c>
      <c r="F76" s="44">
        <v>25.726897999999998</v>
      </c>
      <c r="G76" s="44">
        <v>26.538191999999999</v>
      </c>
      <c r="H76" s="44">
        <v>26.257967000000001</v>
      </c>
      <c r="I76" s="48">
        <f t="shared" si="2"/>
        <v>26.398079500000001</v>
      </c>
      <c r="J76" s="83" t="s">
        <v>11</v>
      </c>
      <c r="K76" s="44">
        <v>35.183943999999997</v>
      </c>
      <c r="L76" s="48">
        <f t="shared" si="3"/>
        <v>35.183943999999997</v>
      </c>
      <c r="M76" s="50" t="s">
        <v>806</v>
      </c>
      <c r="N76" s="50" t="s">
        <v>110</v>
      </c>
      <c r="O76" s="50" t="s">
        <v>146</v>
      </c>
      <c r="Q76" s="17" t="s">
        <v>799</v>
      </c>
      <c r="R76" s="191">
        <v>29</v>
      </c>
      <c r="S76" s="15" t="s">
        <v>15</v>
      </c>
      <c r="T76" s="17">
        <v>0</v>
      </c>
      <c r="U76" s="17">
        <v>0</v>
      </c>
      <c r="V76" s="17">
        <v>0</v>
      </c>
      <c r="W76" s="17">
        <v>0</v>
      </c>
    </row>
    <row r="77" spans="1:23" x14ac:dyDescent="0.25">
      <c r="A77" s="59" t="s">
        <v>198</v>
      </c>
      <c r="B77" s="54">
        <v>41601</v>
      </c>
      <c r="C77" s="68">
        <v>-18.519349999999999</v>
      </c>
      <c r="D77" s="68">
        <v>162.87038999999999</v>
      </c>
      <c r="E77" s="50" t="s">
        <v>826</v>
      </c>
      <c r="F77" s="44">
        <v>15.610804999999999</v>
      </c>
      <c r="G77" s="44">
        <v>26.679345999999999</v>
      </c>
      <c r="H77" s="44">
        <v>26.256008000000001</v>
      </c>
      <c r="I77" s="48">
        <f t="shared" si="2"/>
        <v>26.467677000000002</v>
      </c>
      <c r="J77" s="83" t="s">
        <v>11</v>
      </c>
      <c r="K77" s="44">
        <v>35.126128000000001</v>
      </c>
      <c r="L77" s="48">
        <f t="shared" si="3"/>
        <v>35.126128000000001</v>
      </c>
      <c r="M77" s="50" t="s">
        <v>806</v>
      </c>
      <c r="N77" s="50" t="s">
        <v>110</v>
      </c>
      <c r="O77" s="50" t="s">
        <v>146</v>
      </c>
      <c r="Q77" s="17" t="s">
        <v>800</v>
      </c>
      <c r="R77" s="191">
        <v>36</v>
      </c>
      <c r="S77" s="15" t="s">
        <v>15</v>
      </c>
      <c r="T77" s="17">
        <v>0</v>
      </c>
      <c r="U77" s="17">
        <v>0</v>
      </c>
      <c r="V77" s="17">
        <v>0</v>
      </c>
      <c r="W77" s="17">
        <v>0</v>
      </c>
    </row>
    <row r="78" spans="1:23" x14ac:dyDescent="0.25">
      <c r="A78" s="59" t="s">
        <v>199</v>
      </c>
      <c r="B78" s="54">
        <v>41601</v>
      </c>
      <c r="C78" s="68">
        <v>-18.463229999999999</v>
      </c>
      <c r="D78" s="68">
        <v>163.07988</v>
      </c>
      <c r="E78" s="50" t="s">
        <v>228</v>
      </c>
      <c r="F78" s="44">
        <v>32.915374999999997</v>
      </c>
      <c r="G78" s="44">
        <v>26.291338</v>
      </c>
      <c r="H78" s="44">
        <v>26.127092999999999</v>
      </c>
      <c r="I78" s="48">
        <f t="shared" si="2"/>
        <v>26.209215499999999</v>
      </c>
      <c r="J78" s="83" t="s">
        <v>11</v>
      </c>
      <c r="K78" s="44">
        <v>35.230133000000002</v>
      </c>
      <c r="L78" s="48">
        <f t="shared" si="3"/>
        <v>35.230133000000002</v>
      </c>
      <c r="M78" s="50" t="s">
        <v>68</v>
      </c>
      <c r="N78" s="50" t="s">
        <v>7</v>
      </c>
      <c r="O78" s="50" t="s">
        <v>6</v>
      </c>
      <c r="Q78" s="17" t="s">
        <v>801</v>
      </c>
      <c r="R78" s="17">
        <v>38</v>
      </c>
      <c r="S78" s="15" t="s">
        <v>15</v>
      </c>
      <c r="T78" s="17">
        <v>0</v>
      </c>
      <c r="U78" s="17">
        <v>0</v>
      </c>
      <c r="V78" s="17">
        <v>0</v>
      </c>
      <c r="W78" s="17">
        <v>0</v>
      </c>
    </row>
    <row r="79" spans="1:23" x14ac:dyDescent="0.25">
      <c r="A79" s="59" t="s">
        <v>200</v>
      </c>
      <c r="B79" s="54">
        <v>41602</v>
      </c>
      <c r="C79" s="68">
        <v>-18.538989999999998</v>
      </c>
      <c r="D79" s="68">
        <v>163.25274999999999</v>
      </c>
      <c r="E79" s="50" t="s">
        <v>145</v>
      </c>
      <c r="F79" s="44">
        <v>17.857171999999998</v>
      </c>
      <c r="G79" s="44">
        <v>25.725151</v>
      </c>
      <c r="H79" s="44">
        <v>25.420808000000001</v>
      </c>
      <c r="I79" s="48">
        <f t="shared" si="2"/>
        <v>25.572979500000002</v>
      </c>
      <c r="J79" s="83" t="s">
        <v>11</v>
      </c>
      <c r="K79" s="44">
        <v>35.287236</v>
      </c>
      <c r="L79" s="48">
        <f t="shared" si="3"/>
        <v>35.287236</v>
      </c>
      <c r="M79" s="50" t="s">
        <v>805</v>
      </c>
      <c r="N79" s="50" t="s">
        <v>110</v>
      </c>
      <c r="O79" s="50" t="s">
        <v>146</v>
      </c>
      <c r="Q79" s="17" t="s">
        <v>802</v>
      </c>
      <c r="R79" s="17">
        <v>43</v>
      </c>
      <c r="S79" s="15" t="s">
        <v>15</v>
      </c>
      <c r="T79" s="17">
        <v>0</v>
      </c>
      <c r="U79" s="17">
        <v>0</v>
      </c>
      <c r="V79" s="17">
        <v>0</v>
      </c>
      <c r="W79" s="17">
        <v>0</v>
      </c>
    </row>
    <row r="80" spans="1:23" s="16" customFormat="1" x14ac:dyDescent="0.25">
      <c r="A80" s="63" t="s">
        <v>201</v>
      </c>
      <c r="B80" s="56">
        <v>41602</v>
      </c>
      <c r="C80" s="72">
        <v>-18.60136</v>
      </c>
      <c r="D80" s="72">
        <v>163.18690000000001</v>
      </c>
      <c r="E80" s="51" t="s">
        <v>145</v>
      </c>
      <c r="F80" s="45">
        <v>26.482275999999999</v>
      </c>
      <c r="G80" s="45">
        <v>26.600117000000001</v>
      </c>
      <c r="H80" s="45">
        <v>26.226331999999999</v>
      </c>
      <c r="I80" s="43">
        <f t="shared" si="2"/>
        <v>26.413224499999998</v>
      </c>
      <c r="J80" s="86" t="s">
        <v>11</v>
      </c>
      <c r="K80" s="45">
        <v>35.278480000000002</v>
      </c>
      <c r="L80" s="43">
        <f t="shared" si="3"/>
        <v>35.278480000000002</v>
      </c>
      <c r="M80" s="51" t="s">
        <v>806</v>
      </c>
      <c r="N80" s="51" t="s">
        <v>110</v>
      </c>
      <c r="O80" s="51" t="s">
        <v>146</v>
      </c>
      <c r="Q80" s="10" t="s">
        <v>803</v>
      </c>
      <c r="R80" s="10">
        <v>55</v>
      </c>
      <c r="S80" s="16" t="s">
        <v>15</v>
      </c>
      <c r="T80" s="16">
        <v>0</v>
      </c>
      <c r="U80" s="16">
        <v>0</v>
      </c>
      <c r="V80" s="16">
        <v>0</v>
      </c>
      <c r="W80" s="10">
        <v>0</v>
      </c>
    </row>
    <row r="81" spans="2:24" ht="19.5" x14ac:dyDescent="0.25">
      <c r="B81" s="54" t="s">
        <v>804</v>
      </c>
      <c r="H81" s="47" t="s">
        <v>203</v>
      </c>
      <c r="I81" s="41">
        <f>AVERAGE(I2:I80)</f>
        <v>25.378324133722128</v>
      </c>
      <c r="K81" s="47" t="s">
        <v>100</v>
      </c>
      <c r="L81" s="41">
        <f>AVERAGE(L2:L80)</f>
        <v>35.195842511338817</v>
      </c>
      <c r="Q81" s="19" t="s">
        <v>214</v>
      </c>
      <c r="R81" s="15">
        <f>AVERAGE(R2:R80)</f>
        <v>30.302666666666664</v>
      </c>
      <c r="T81" s="11" t="s">
        <v>207</v>
      </c>
      <c r="U81" s="11" t="s">
        <v>212</v>
      </c>
      <c r="V81" s="11"/>
      <c r="W81" s="33" t="s">
        <v>69</v>
      </c>
      <c r="X81" s="15">
        <v>10</v>
      </c>
    </row>
    <row r="82" spans="2:24" x14ac:dyDescent="0.25">
      <c r="B82" s="54" t="s">
        <v>245</v>
      </c>
      <c r="H82" s="64" t="s">
        <v>38</v>
      </c>
      <c r="I82" s="41">
        <f>STDEV(I2:I80)</f>
        <v>0.79203666442386644</v>
      </c>
      <c r="K82" s="41" t="s">
        <v>38</v>
      </c>
      <c r="L82" s="41">
        <f>STDEV(L2:L80)</f>
        <v>0.16104731646121043</v>
      </c>
      <c r="Q82" s="75" t="s">
        <v>215</v>
      </c>
      <c r="R82" s="15">
        <f>STDEV(R2:R80)</f>
        <v>11.08177190112071</v>
      </c>
      <c r="T82" s="19" t="s">
        <v>49</v>
      </c>
      <c r="U82" s="19" t="s">
        <v>213</v>
      </c>
      <c r="V82" s="19"/>
    </row>
    <row r="83" spans="2:24" x14ac:dyDescent="0.25">
      <c r="T83" s="15">
        <f>SUM(T2:T80)+36+36</f>
        <v>140</v>
      </c>
      <c r="U83" s="15">
        <v>104</v>
      </c>
    </row>
    <row r="84" spans="2:24" x14ac:dyDescent="0.25">
      <c r="T84" s="11" t="s">
        <v>207</v>
      </c>
      <c r="U84" s="11"/>
      <c r="V84" s="11"/>
      <c r="W84" s="33" t="s">
        <v>95</v>
      </c>
      <c r="X84" s="15">
        <v>119</v>
      </c>
    </row>
    <row r="85" spans="2:24" x14ac:dyDescent="0.25">
      <c r="T85" s="19" t="s">
        <v>208</v>
      </c>
      <c r="U85" s="19"/>
      <c r="V85" s="19"/>
      <c r="W85" s="33" t="s">
        <v>96</v>
      </c>
    </row>
    <row r="86" spans="2:24" x14ac:dyDescent="0.25">
      <c r="T86" s="15">
        <f>SUM(V2:V80)+10+48</f>
        <v>58</v>
      </c>
    </row>
    <row r="87" spans="2:24" x14ac:dyDescent="0.25">
      <c r="T87" s="19" t="s">
        <v>205</v>
      </c>
    </row>
    <row r="88" spans="2:24" x14ac:dyDescent="0.25">
      <c r="T88" s="19" t="s">
        <v>206</v>
      </c>
    </row>
    <row r="89" spans="2:24" x14ac:dyDescent="0.25">
      <c r="T89" s="15">
        <f>SUM(U2:U80)</f>
        <v>101</v>
      </c>
    </row>
  </sheetData>
  <phoneticPr fontId="32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6"/>
  <sheetViews>
    <sheetView topLeftCell="A118" workbookViewId="0">
      <pane xSplit="1" topLeftCell="Y1" activePane="topRight" state="frozen"/>
      <selection pane="topRight" activeCell="Y156" sqref="Y156"/>
    </sheetView>
  </sheetViews>
  <sheetFormatPr defaultColWidth="8.85546875" defaultRowHeight="16.5" x14ac:dyDescent="0.25"/>
  <cols>
    <col min="1" max="1" width="27.140625" style="1" customWidth="1"/>
    <col min="2" max="2" width="31.42578125" style="1" customWidth="1"/>
    <col min="3" max="3" width="14.140625" style="1" customWidth="1"/>
    <col min="4" max="4" width="24.85546875" style="1" bestFit="1" customWidth="1"/>
    <col min="5" max="5" width="17.85546875" style="1" customWidth="1"/>
    <col min="6" max="6" width="12.5703125" style="1" customWidth="1"/>
    <col min="7" max="7" width="13.140625" style="1" bestFit="1" customWidth="1"/>
    <col min="8" max="8" width="13.42578125" style="1" customWidth="1"/>
    <col min="9" max="9" width="14.42578125" style="1" customWidth="1"/>
    <col min="10" max="10" width="10.5703125" style="1" customWidth="1"/>
    <col min="11" max="11" width="17.42578125" style="1" customWidth="1"/>
    <col min="12" max="12" width="11.42578125" style="104" bestFit="1" customWidth="1"/>
    <col min="13" max="13" width="11" style="1" customWidth="1"/>
    <col min="14" max="14" width="17.140625" style="117" customWidth="1"/>
    <col min="15" max="15" width="12.85546875" style="1" bestFit="1" customWidth="1"/>
    <col min="16" max="16" width="22" style="1" customWidth="1"/>
    <col min="17" max="17" width="18.5703125" style="46" customWidth="1"/>
    <col min="18" max="18" width="16.5703125" style="1" customWidth="1"/>
    <col min="19" max="19" width="9.5703125" style="46" customWidth="1"/>
    <col min="20" max="20" width="16.5703125" style="1" customWidth="1"/>
    <col min="21" max="24" width="19" style="1" customWidth="1"/>
    <col min="25" max="25" width="18.42578125" style="1" customWidth="1"/>
    <col min="26" max="26" width="27.140625" style="1" customWidth="1"/>
    <col min="27" max="27" width="15.5703125" style="46" customWidth="1"/>
    <col min="28" max="28" width="30.42578125" style="1" customWidth="1"/>
    <col min="29" max="29" width="13.5703125" style="1" customWidth="1"/>
    <col min="30" max="30" width="12.42578125" style="1" customWidth="1"/>
    <col min="31" max="31" width="14.5703125" style="1" customWidth="1"/>
    <col min="32" max="32" width="13.42578125" style="1" customWidth="1"/>
    <col min="33" max="33" width="10" style="1" customWidth="1"/>
    <col min="34" max="34" width="12" style="1" customWidth="1"/>
    <col min="35" max="35" width="17.42578125" style="1" customWidth="1"/>
    <col min="36" max="36" width="14.140625" style="1" customWidth="1"/>
    <col min="37" max="37" width="25.85546875" style="134" customWidth="1"/>
    <col min="38" max="38" width="17.42578125" style="1" customWidth="1"/>
    <col min="39" max="40" width="17.85546875" style="1" customWidth="1"/>
    <col min="41" max="16384" width="8.85546875" style="1"/>
  </cols>
  <sheetData>
    <row r="1" spans="1:42" x14ac:dyDescent="0.25">
      <c r="A1" s="106" t="s">
        <v>556</v>
      </c>
      <c r="B1" s="106"/>
      <c r="C1" s="106"/>
      <c r="D1" s="106"/>
      <c r="E1" s="106"/>
      <c r="F1" s="106"/>
      <c r="G1" s="106"/>
      <c r="H1" s="106"/>
      <c r="I1" s="106"/>
      <c r="J1" s="66" t="s">
        <v>557</v>
      </c>
      <c r="K1" s="66"/>
      <c r="L1" s="137"/>
      <c r="M1" s="66"/>
      <c r="N1" s="138"/>
      <c r="O1" s="66"/>
      <c r="P1" s="66"/>
      <c r="Q1" s="157"/>
      <c r="R1" s="1" t="s">
        <v>833</v>
      </c>
      <c r="AK1" s="134" t="s">
        <v>563</v>
      </c>
      <c r="AP1" s="1" t="s">
        <v>594</v>
      </c>
    </row>
    <row r="2" spans="1:42" x14ac:dyDescent="0.25">
      <c r="J2" s="1" t="s">
        <v>631</v>
      </c>
      <c r="AK2" s="134" t="s">
        <v>564</v>
      </c>
      <c r="AP2" s="1" t="s">
        <v>595</v>
      </c>
    </row>
    <row r="3" spans="1:42" x14ac:dyDescent="0.25">
      <c r="B3" s="12" t="s">
        <v>16</v>
      </c>
      <c r="C3" s="3"/>
      <c r="D3" s="2"/>
      <c r="E3" s="2"/>
      <c r="F3" s="2" t="s">
        <v>17</v>
      </c>
      <c r="G3" s="2"/>
      <c r="H3" s="2"/>
      <c r="I3" s="2"/>
      <c r="J3" s="2"/>
      <c r="K3" s="12" t="s">
        <v>63</v>
      </c>
      <c r="L3" s="102"/>
      <c r="M3" s="12" t="s">
        <v>58</v>
      </c>
      <c r="N3" s="116" t="s">
        <v>59</v>
      </c>
      <c r="O3" s="12" t="s">
        <v>58</v>
      </c>
      <c r="P3" s="2"/>
      <c r="Q3" s="62"/>
      <c r="R3" s="12" t="s">
        <v>40</v>
      </c>
      <c r="S3" s="62"/>
      <c r="T3" s="4"/>
      <c r="U3" s="12" t="s">
        <v>493</v>
      </c>
      <c r="V3" s="4" t="s">
        <v>18</v>
      </c>
      <c r="W3" s="12"/>
      <c r="X3" s="12" t="s">
        <v>831</v>
      </c>
      <c r="Y3" s="23" t="s">
        <v>19</v>
      </c>
      <c r="Z3" s="22"/>
      <c r="AA3" s="131"/>
      <c r="AB3" s="23" t="s">
        <v>64</v>
      </c>
      <c r="AC3" s="23" t="s">
        <v>44</v>
      </c>
      <c r="AD3" s="22"/>
      <c r="AE3" s="22"/>
      <c r="AF3" s="22"/>
      <c r="AG3" s="23" t="s">
        <v>20</v>
      </c>
      <c r="AH3" s="22"/>
      <c r="AI3" s="22"/>
      <c r="AJ3" s="22"/>
      <c r="AK3" s="135" t="s">
        <v>632</v>
      </c>
      <c r="AL3" s="25"/>
      <c r="AM3" s="25"/>
      <c r="AN3" s="25"/>
      <c r="AO3" s="1" t="s">
        <v>86</v>
      </c>
    </row>
    <row r="4" spans="1:42" ht="19.5" x14ac:dyDescent="0.25">
      <c r="A4" s="5" t="s">
        <v>21</v>
      </c>
      <c r="B4" s="12" t="s">
        <v>227</v>
      </c>
      <c r="C4" s="12" t="s">
        <v>2</v>
      </c>
      <c r="D4" s="12" t="s">
        <v>488</v>
      </c>
      <c r="E4" s="12" t="s">
        <v>34</v>
      </c>
      <c r="F4" s="12" t="s">
        <v>35</v>
      </c>
      <c r="G4" s="12" t="s">
        <v>489</v>
      </c>
      <c r="H4" s="12" t="s">
        <v>490</v>
      </c>
      <c r="I4" s="12" t="s">
        <v>491</v>
      </c>
      <c r="J4" s="12" t="s">
        <v>24</v>
      </c>
      <c r="K4" s="12" t="s">
        <v>62</v>
      </c>
      <c r="L4" s="103" t="s">
        <v>26</v>
      </c>
      <c r="M4" s="12" t="s">
        <v>13</v>
      </c>
      <c r="N4" s="116" t="s">
        <v>60</v>
      </c>
      <c r="O4" s="12" t="s">
        <v>27</v>
      </c>
      <c r="P4" s="12" t="s">
        <v>492</v>
      </c>
      <c r="Q4" s="128" t="s">
        <v>28</v>
      </c>
      <c r="R4" s="12" t="s">
        <v>61</v>
      </c>
      <c r="S4" s="128" t="s">
        <v>31</v>
      </c>
      <c r="T4" s="12" t="s">
        <v>22</v>
      </c>
      <c r="U4" s="12" t="s">
        <v>494</v>
      </c>
      <c r="V4" s="12" t="s">
        <v>510</v>
      </c>
      <c r="W4" s="12" t="s">
        <v>25</v>
      </c>
      <c r="X4" s="12" t="s">
        <v>832</v>
      </c>
      <c r="Y4" s="23" t="s">
        <v>43</v>
      </c>
      <c r="Z4" s="23" t="s">
        <v>45</v>
      </c>
      <c r="AA4" s="132" t="s">
        <v>46</v>
      </c>
      <c r="AB4" s="23" t="s">
        <v>639</v>
      </c>
      <c r="AC4" s="23" t="s">
        <v>50</v>
      </c>
      <c r="AD4" s="23" t="s">
        <v>51</v>
      </c>
      <c r="AE4" s="23" t="s">
        <v>52</v>
      </c>
      <c r="AF4" s="23" t="s">
        <v>53</v>
      </c>
      <c r="AG4" s="23" t="s">
        <v>54</v>
      </c>
      <c r="AH4" s="23" t="s">
        <v>55</v>
      </c>
      <c r="AI4" s="23" t="s">
        <v>56</v>
      </c>
      <c r="AJ4" s="23" t="s">
        <v>57</v>
      </c>
      <c r="AK4" s="135" t="s">
        <v>32</v>
      </c>
      <c r="AL4" s="24" t="s">
        <v>29</v>
      </c>
      <c r="AM4" s="24" t="s">
        <v>30</v>
      </c>
      <c r="AN4" s="24" t="s">
        <v>70</v>
      </c>
    </row>
    <row r="5" spans="1:42" x14ac:dyDescent="0.25">
      <c r="A5" s="1" t="s">
        <v>283</v>
      </c>
      <c r="B5" s="1" t="s">
        <v>961</v>
      </c>
      <c r="C5" s="8" t="s">
        <v>105</v>
      </c>
      <c r="D5" s="1" t="s">
        <v>104</v>
      </c>
      <c r="E5" s="1">
        <v>-22.665099999999999</v>
      </c>
      <c r="F5" s="1">
        <v>167.35120000000001</v>
      </c>
      <c r="G5" s="1" t="s">
        <v>68</v>
      </c>
      <c r="H5" s="1" t="s">
        <v>7</v>
      </c>
      <c r="I5" s="1" t="s">
        <v>285</v>
      </c>
      <c r="J5" s="1">
        <v>43</v>
      </c>
      <c r="K5" s="1" t="s">
        <v>835</v>
      </c>
      <c r="L5" s="104">
        <v>41575</v>
      </c>
      <c r="M5" s="1">
        <v>19.899999999999999</v>
      </c>
      <c r="N5" s="118" t="s">
        <v>495</v>
      </c>
      <c r="O5" s="7">
        <v>0.4375</v>
      </c>
      <c r="P5" s="21" t="s">
        <v>501</v>
      </c>
      <c r="Q5" s="46">
        <v>24.1</v>
      </c>
      <c r="R5" s="21" t="s">
        <v>513</v>
      </c>
      <c r="S5" s="46">
        <v>35.299999999999997</v>
      </c>
      <c r="T5" s="6" t="s">
        <v>257</v>
      </c>
      <c r="U5" s="1" t="s">
        <v>286</v>
      </c>
      <c r="V5" s="1" t="s">
        <v>41</v>
      </c>
      <c r="W5" s="21" t="s">
        <v>505</v>
      </c>
      <c r="X5" s="21" t="s">
        <v>11</v>
      </c>
      <c r="Y5" s="1" t="s">
        <v>11</v>
      </c>
      <c r="Z5" s="1" t="s">
        <v>11</v>
      </c>
      <c r="AA5" s="48">
        <v>0.15652173913043479</v>
      </c>
      <c r="AB5" s="21">
        <v>4.4000000000000004</v>
      </c>
      <c r="AC5" s="21">
        <v>18400</v>
      </c>
      <c r="AD5" s="21">
        <v>1096</v>
      </c>
      <c r="AE5" s="21">
        <v>524</v>
      </c>
      <c r="AF5" s="21">
        <v>14.8</v>
      </c>
      <c r="AG5" s="21">
        <v>415</v>
      </c>
      <c r="AH5" s="133">
        <v>70.099999999999994</v>
      </c>
      <c r="AI5" s="133">
        <v>28.5</v>
      </c>
      <c r="AJ5" s="133">
        <v>111000</v>
      </c>
      <c r="AK5" s="133">
        <v>2</v>
      </c>
      <c r="AL5" s="21">
        <v>0</v>
      </c>
      <c r="AM5" s="1" t="s">
        <v>511</v>
      </c>
      <c r="AN5" s="1">
        <v>0.4</v>
      </c>
    </row>
    <row r="6" spans="1:42" x14ac:dyDescent="0.25">
      <c r="A6" s="1" t="s">
        <v>553</v>
      </c>
      <c r="B6" s="1" t="s">
        <v>961</v>
      </c>
      <c r="C6" s="8" t="s">
        <v>105</v>
      </c>
      <c r="D6" s="1" t="s">
        <v>287</v>
      </c>
      <c r="E6" s="1">
        <v>-22.665099999999999</v>
      </c>
      <c r="F6" s="1">
        <v>167.35120000000001</v>
      </c>
      <c r="G6" s="1" t="s">
        <v>68</v>
      </c>
      <c r="H6" s="1" t="s">
        <v>7</v>
      </c>
      <c r="I6" s="1" t="s">
        <v>285</v>
      </c>
      <c r="J6" s="1">
        <v>43</v>
      </c>
      <c r="K6" s="1" t="s">
        <v>835</v>
      </c>
      <c r="L6" s="104">
        <v>41575</v>
      </c>
      <c r="M6" s="1">
        <v>19.5</v>
      </c>
      <c r="N6" s="118" t="s">
        <v>495</v>
      </c>
      <c r="O6" s="7">
        <v>0.44097222222222227</v>
      </c>
      <c r="P6" s="21" t="s">
        <v>501</v>
      </c>
      <c r="Q6" s="46">
        <v>24.1</v>
      </c>
      <c r="R6" s="21" t="s">
        <v>513</v>
      </c>
      <c r="S6" s="46">
        <v>35.299999999999997</v>
      </c>
      <c r="T6" s="6" t="s">
        <v>257</v>
      </c>
      <c r="U6" s="1" t="s">
        <v>288</v>
      </c>
      <c r="V6" s="1" t="s">
        <v>551</v>
      </c>
      <c r="W6" s="21" t="s">
        <v>505</v>
      </c>
      <c r="X6" s="21" t="s">
        <v>11</v>
      </c>
      <c r="Y6" s="1" t="s">
        <v>11</v>
      </c>
      <c r="Z6" s="1" t="s">
        <v>11</v>
      </c>
      <c r="AA6" s="48">
        <v>0.88</v>
      </c>
      <c r="AB6" s="133">
        <v>16</v>
      </c>
      <c r="AC6" s="133">
        <v>662000</v>
      </c>
      <c r="AD6" s="133">
        <v>11900</v>
      </c>
      <c r="AE6" s="133">
        <v>15300</v>
      </c>
      <c r="AF6" s="133">
        <v>613</v>
      </c>
      <c r="AG6" s="133">
        <v>53300</v>
      </c>
      <c r="AH6" s="133">
        <v>5810</v>
      </c>
      <c r="AI6" s="133">
        <v>2590</v>
      </c>
      <c r="AJ6" s="133">
        <v>70400</v>
      </c>
      <c r="AK6" s="133">
        <v>2.8</v>
      </c>
      <c r="AL6" s="133">
        <v>0</v>
      </c>
      <c r="AM6" s="134" t="s">
        <v>511</v>
      </c>
      <c r="AN6" s="134">
        <v>0.9</v>
      </c>
    </row>
    <row r="7" spans="1:42" x14ac:dyDescent="0.25">
      <c r="A7" s="1" t="s">
        <v>289</v>
      </c>
      <c r="B7" s="1" t="s">
        <v>961</v>
      </c>
      <c r="C7" s="8" t="s">
        <v>105</v>
      </c>
      <c r="D7" s="1" t="s">
        <v>104</v>
      </c>
      <c r="E7" s="1">
        <v>-22.665099999999999</v>
      </c>
      <c r="F7" s="1">
        <v>167.35120000000001</v>
      </c>
      <c r="G7" s="1" t="s">
        <v>68</v>
      </c>
      <c r="H7" s="1" t="s">
        <v>7</v>
      </c>
      <c r="I7" s="1" t="s">
        <v>285</v>
      </c>
      <c r="J7" s="1">
        <v>43</v>
      </c>
      <c r="K7" s="1" t="s">
        <v>835</v>
      </c>
      <c r="L7" s="104">
        <v>41575</v>
      </c>
      <c r="M7" s="1">
        <v>21.3</v>
      </c>
      <c r="N7" s="118" t="s">
        <v>497</v>
      </c>
      <c r="O7" s="7">
        <v>0.44444444444444442</v>
      </c>
      <c r="P7" s="21" t="s">
        <v>501</v>
      </c>
      <c r="Q7" s="46">
        <v>24.1</v>
      </c>
      <c r="R7" s="21" t="s">
        <v>513</v>
      </c>
      <c r="S7" s="46">
        <v>35.299999999999997</v>
      </c>
      <c r="T7" s="6" t="s">
        <v>257</v>
      </c>
      <c r="U7" s="1" t="s">
        <v>290</v>
      </c>
      <c r="V7" s="1" t="s">
        <v>41</v>
      </c>
      <c r="W7" s="21" t="s">
        <v>683</v>
      </c>
      <c r="X7" s="21" t="s">
        <v>11</v>
      </c>
      <c r="Y7" s="1" t="s">
        <v>11</v>
      </c>
      <c r="Z7" s="1" t="s">
        <v>11</v>
      </c>
      <c r="AA7" s="48">
        <v>1.4357142857142857</v>
      </c>
      <c r="AB7" s="133">
        <v>3.6</v>
      </c>
      <c r="AC7" s="133">
        <v>91800</v>
      </c>
      <c r="AD7" s="133">
        <v>6590</v>
      </c>
      <c r="AE7" s="133">
        <v>3450</v>
      </c>
      <c r="AF7" s="133">
        <v>310</v>
      </c>
      <c r="AG7" s="133">
        <v>5000</v>
      </c>
      <c r="AH7" s="133">
        <v>462</v>
      </c>
      <c r="AI7" s="133">
        <v>184</v>
      </c>
      <c r="AJ7" s="133">
        <v>74600</v>
      </c>
      <c r="AK7" s="133">
        <v>1.4</v>
      </c>
      <c r="AL7" s="133">
        <v>0</v>
      </c>
      <c r="AM7" s="134" t="s">
        <v>511</v>
      </c>
      <c r="AN7" s="134">
        <v>0.3</v>
      </c>
    </row>
    <row r="8" spans="1:42" x14ac:dyDescent="0.25">
      <c r="A8" s="1" t="s">
        <v>524</v>
      </c>
      <c r="B8" s="1" t="s">
        <v>961</v>
      </c>
      <c r="C8" s="8" t="s">
        <v>105</v>
      </c>
      <c r="D8" s="1" t="s">
        <v>104</v>
      </c>
      <c r="E8" s="1">
        <v>-22.665099999999999</v>
      </c>
      <c r="F8" s="1">
        <v>167.35120000000001</v>
      </c>
      <c r="G8" s="1" t="s">
        <v>68</v>
      </c>
      <c r="H8" s="1" t="s">
        <v>7</v>
      </c>
      <c r="I8" s="1" t="s">
        <v>285</v>
      </c>
      <c r="J8" s="1">
        <v>43</v>
      </c>
      <c r="K8" s="1" t="s">
        <v>835</v>
      </c>
      <c r="L8" s="104">
        <v>41575</v>
      </c>
      <c r="M8" s="1">
        <v>21.7</v>
      </c>
      <c r="N8" s="117" t="s">
        <v>497</v>
      </c>
      <c r="O8" s="7">
        <v>0.44791666666666669</v>
      </c>
      <c r="P8" s="1" t="s">
        <v>501</v>
      </c>
      <c r="Q8" s="46">
        <v>24.1</v>
      </c>
      <c r="R8" s="1" t="s">
        <v>513</v>
      </c>
      <c r="S8" s="46">
        <v>35.299999999999997</v>
      </c>
      <c r="T8" s="6" t="s">
        <v>257</v>
      </c>
      <c r="U8" s="17" t="s">
        <v>552</v>
      </c>
      <c r="V8" s="1" t="s">
        <v>11</v>
      </c>
      <c r="W8" s="1" t="s">
        <v>505</v>
      </c>
      <c r="X8" s="1" t="s">
        <v>11</v>
      </c>
      <c r="Y8" s="1">
        <v>25</v>
      </c>
      <c r="Z8" s="1">
        <v>292</v>
      </c>
      <c r="AA8" s="46">
        <v>0.3</v>
      </c>
      <c r="AB8" s="134">
        <v>6.6</v>
      </c>
      <c r="AC8" s="134">
        <v>18500</v>
      </c>
      <c r="AD8" s="134">
        <v>1460</v>
      </c>
      <c r="AE8" s="134">
        <v>318</v>
      </c>
      <c r="AF8" s="134">
        <v>36.799999999999997</v>
      </c>
      <c r="AG8" s="134">
        <v>382</v>
      </c>
      <c r="AH8" s="134">
        <v>409</v>
      </c>
      <c r="AI8" s="134">
        <v>85.1</v>
      </c>
      <c r="AJ8" s="134">
        <v>14700</v>
      </c>
      <c r="AK8" s="134">
        <v>1.7</v>
      </c>
      <c r="AL8" s="134">
        <v>0</v>
      </c>
      <c r="AM8" s="134" t="s">
        <v>511</v>
      </c>
      <c r="AN8" s="134">
        <v>0.4</v>
      </c>
    </row>
    <row r="9" spans="1:42" x14ac:dyDescent="0.25">
      <c r="A9" s="1" t="s">
        <v>554</v>
      </c>
      <c r="B9" s="1" t="s">
        <v>961</v>
      </c>
      <c r="C9" s="8" t="s">
        <v>105</v>
      </c>
      <c r="D9" s="1" t="s">
        <v>104</v>
      </c>
      <c r="E9" s="1">
        <v>-22.665099999999999</v>
      </c>
      <c r="F9" s="1">
        <v>167.35120000000001</v>
      </c>
      <c r="G9" s="1" t="s">
        <v>68</v>
      </c>
      <c r="H9" s="1" t="s">
        <v>7</v>
      </c>
      <c r="I9" s="1" t="s">
        <v>285</v>
      </c>
      <c r="J9" s="1">
        <v>43</v>
      </c>
      <c r="K9" s="1" t="s">
        <v>835</v>
      </c>
      <c r="L9" s="104">
        <v>41575</v>
      </c>
      <c r="M9" s="1">
        <v>22.2</v>
      </c>
      <c r="N9" s="118" t="s">
        <v>497</v>
      </c>
      <c r="O9" s="7">
        <v>0.4513888888888889</v>
      </c>
      <c r="P9" s="21" t="s">
        <v>501</v>
      </c>
      <c r="Q9" s="46">
        <v>24.1</v>
      </c>
      <c r="R9" s="21" t="s">
        <v>513</v>
      </c>
      <c r="S9" s="46">
        <v>35.299999999999997</v>
      </c>
      <c r="T9" s="6" t="s">
        <v>257</v>
      </c>
      <c r="U9" s="1" t="s">
        <v>291</v>
      </c>
      <c r="V9" s="1" t="s">
        <v>551</v>
      </c>
      <c r="W9" s="21" t="s">
        <v>42</v>
      </c>
      <c r="X9" s="21" t="s">
        <v>511</v>
      </c>
      <c r="Y9" s="1">
        <v>9</v>
      </c>
      <c r="Z9" s="1">
        <v>50</v>
      </c>
      <c r="AA9" s="48">
        <v>0.34144736842105267</v>
      </c>
      <c r="AB9" s="133">
        <v>12</v>
      </c>
      <c r="AC9" s="133">
        <v>318000</v>
      </c>
      <c r="AD9" s="133">
        <v>1560</v>
      </c>
      <c r="AE9" s="133">
        <v>2370</v>
      </c>
      <c r="AF9" s="133">
        <v>147</v>
      </c>
      <c r="AG9" s="133">
        <v>5970</v>
      </c>
      <c r="AH9" s="133">
        <v>449</v>
      </c>
      <c r="AI9" s="133">
        <v>365</v>
      </c>
      <c r="AJ9" s="133">
        <v>12500</v>
      </c>
      <c r="AK9" s="133">
        <v>1.9</v>
      </c>
      <c r="AL9" s="133">
        <v>0</v>
      </c>
      <c r="AM9" s="134" t="s">
        <v>511</v>
      </c>
      <c r="AN9" s="134">
        <v>0.6</v>
      </c>
    </row>
    <row r="10" spans="1:42" x14ac:dyDescent="0.25">
      <c r="A10" s="1" t="s">
        <v>292</v>
      </c>
      <c r="B10" s="1" t="s">
        <v>961</v>
      </c>
      <c r="C10" s="8" t="s">
        <v>105</v>
      </c>
      <c r="D10" s="1" t="s">
        <v>104</v>
      </c>
      <c r="E10" s="1">
        <v>-22.665099999999999</v>
      </c>
      <c r="F10" s="1">
        <v>167.35120000000001</v>
      </c>
      <c r="G10" s="1" t="s">
        <v>68</v>
      </c>
      <c r="H10" s="1" t="s">
        <v>7</v>
      </c>
      <c r="I10" s="1" t="s">
        <v>285</v>
      </c>
      <c r="J10" s="1">
        <v>43</v>
      </c>
      <c r="K10" s="1" t="s">
        <v>835</v>
      </c>
      <c r="L10" s="104">
        <v>41575</v>
      </c>
      <c r="M10" s="1">
        <v>15.5</v>
      </c>
      <c r="N10" s="118" t="s">
        <v>495</v>
      </c>
      <c r="O10" s="7">
        <v>0.4548611111111111</v>
      </c>
      <c r="P10" s="21" t="s">
        <v>501</v>
      </c>
      <c r="Q10" s="46">
        <v>24.1</v>
      </c>
      <c r="R10" s="21" t="s">
        <v>513</v>
      </c>
      <c r="S10" s="46">
        <v>35.299999999999997</v>
      </c>
      <c r="T10" s="6" t="s">
        <v>257</v>
      </c>
      <c r="U10" s="1" t="s">
        <v>293</v>
      </c>
      <c r="V10" s="1" t="s">
        <v>41</v>
      </c>
      <c r="W10" s="21" t="s">
        <v>507</v>
      </c>
      <c r="X10" s="21" t="s">
        <v>511</v>
      </c>
      <c r="Y10" s="1" t="s">
        <v>11</v>
      </c>
      <c r="Z10" s="1" t="s">
        <v>11</v>
      </c>
      <c r="AA10" s="48">
        <v>0.99166666666666659</v>
      </c>
      <c r="AB10" s="133">
        <v>11</v>
      </c>
      <c r="AC10" s="133">
        <v>31300</v>
      </c>
      <c r="AD10" s="133">
        <v>1450</v>
      </c>
      <c r="AE10" s="133">
        <v>1320</v>
      </c>
      <c r="AF10" s="133">
        <v>87.8</v>
      </c>
      <c r="AG10" s="133">
        <v>794</v>
      </c>
      <c r="AH10" s="133">
        <v>190</v>
      </c>
      <c r="AI10" s="133">
        <v>228</v>
      </c>
      <c r="AJ10" s="133">
        <v>8980</v>
      </c>
      <c r="AK10" s="133">
        <v>1.6</v>
      </c>
      <c r="AL10" s="133">
        <v>0</v>
      </c>
      <c r="AM10" s="134" t="s">
        <v>511</v>
      </c>
      <c r="AN10" s="134">
        <v>0.6</v>
      </c>
    </row>
    <row r="11" spans="1:42" x14ac:dyDescent="0.25">
      <c r="A11" s="1" t="s">
        <v>294</v>
      </c>
      <c r="B11" s="1" t="s">
        <v>961</v>
      </c>
      <c r="C11" s="8" t="s">
        <v>105</v>
      </c>
      <c r="D11" s="1" t="s">
        <v>104</v>
      </c>
      <c r="E11" s="1">
        <v>-22.665099999999999</v>
      </c>
      <c r="F11" s="1">
        <v>167.35120000000001</v>
      </c>
      <c r="G11" s="1" t="s">
        <v>68</v>
      </c>
      <c r="H11" s="1" t="s">
        <v>7</v>
      </c>
      <c r="I11" s="1" t="s">
        <v>285</v>
      </c>
      <c r="J11" s="1">
        <v>43</v>
      </c>
      <c r="K11" s="1" t="s">
        <v>835</v>
      </c>
      <c r="L11" s="104">
        <v>41575</v>
      </c>
      <c r="M11" s="1">
        <v>13.5</v>
      </c>
      <c r="N11" s="117" t="s">
        <v>496</v>
      </c>
      <c r="O11" s="7">
        <v>0.45694444444444443</v>
      </c>
      <c r="P11" s="1" t="s">
        <v>501</v>
      </c>
      <c r="Q11" s="46">
        <v>24.1</v>
      </c>
      <c r="R11" s="1" t="s">
        <v>513</v>
      </c>
      <c r="S11" s="46">
        <v>35.299999999999997</v>
      </c>
      <c r="T11" s="6" t="s">
        <v>257</v>
      </c>
      <c r="U11" s="1" t="s">
        <v>295</v>
      </c>
      <c r="V11" s="1" t="s">
        <v>41</v>
      </c>
      <c r="W11" s="1" t="s">
        <v>42</v>
      </c>
      <c r="X11" s="1" t="s">
        <v>512</v>
      </c>
      <c r="Y11" s="1">
        <v>19</v>
      </c>
      <c r="Z11" s="1">
        <v>256</v>
      </c>
      <c r="AA11" s="46">
        <v>1.6524064171122994</v>
      </c>
      <c r="AB11" s="134">
        <v>0.63</v>
      </c>
      <c r="AC11" s="134">
        <v>1970000</v>
      </c>
      <c r="AD11" s="134">
        <v>258000</v>
      </c>
      <c r="AE11" s="134">
        <v>81200</v>
      </c>
      <c r="AF11" s="134">
        <v>4290</v>
      </c>
      <c r="AG11" s="134">
        <v>5190</v>
      </c>
      <c r="AH11" s="134">
        <v>1100</v>
      </c>
      <c r="AI11" s="134">
        <v>1360</v>
      </c>
      <c r="AJ11" s="134">
        <v>10900</v>
      </c>
      <c r="AK11" s="134">
        <v>3.7</v>
      </c>
      <c r="AL11" s="134">
        <v>1</v>
      </c>
      <c r="AM11" s="134" t="s">
        <v>511</v>
      </c>
      <c r="AN11" s="134">
        <v>1</v>
      </c>
    </row>
    <row r="12" spans="1:42" x14ac:dyDescent="0.25">
      <c r="A12" s="1" t="s">
        <v>296</v>
      </c>
      <c r="B12" s="1" t="s">
        <v>961</v>
      </c>
      <c r="C12" s="8" t="s">
        <v>105</v>
      </c>
      <c r="D12" s="1" t="s">
        <v>104</v>
      </c>
      <c r="E12" s="1">
        <v>-22.665099999999999</v>
      </c>
      <c r="F12" s="1">
        <v>167.35120000000001</v>
      </c>
      <c r="G12" s="1" t="s">
        <v>68</v>
      </c>
      <c r="H12" s="1" t="s">
        <v>7</v>
      </c>
      <c r="I12" s="1" t="s">
        <v>285</v>
      </c>
      <c r="J12" s="1">
        <v>43</v>
      </c>
      <c r="K12" s="1" t="s">
        <v>835</v>
      </c>
      <c r="L12" s="104">
        <v>41575</v>
      </c>
      <c r="M12" s="1">
        <v>12.5</v>
      </c>
      <c r="N12" s="118" t="s">
        <v>496</v>
      </c>
      <c r="O12" s="7">
        <v>0.45833333333333331</v>
      </c>
      <c r="P12" s="21" t="s">
        <v>501</v>
      </c>
      <c r="Q12" s="46">
        <v>24.1</v>
      </c>
      <c r="R12" s="21" t="s">
        <v>513</v>
      </c>
      <c r="S12" s="46">
        <v>35.299999999999997</v>
      </c>
      <c r="T12" s="6" t="s">
        <v>257</v>
      </c>
      <c r="U12" s="1" t="s">
        <v>297</v>
      </c>
      <c r="V12" s="1" t="s">
        <v>41</v>
      </c>
      <c r="W12" s="21" t="s">
        <v>508</v>
      </c>
      <c r="X12" s="21" t="s">
        <v>11</v>
      </c>
      <c r="Y12" s="1">
        <v>17</v>
      </c>
      <c r="Z12" s="1">
        <v>182</v>
      </c>
      <c r="AA12" s="48">
        <v>1.1396984924623117</v>
      </c>
      <c r="AB12" s="133">
        <v>2.7</v>
      </c>
      <c r="AC12" s="133">
        <v>634000</v>
      </c>
      <c r="AD12" s="133">
        <v>18900</v>
      </c>
      <c r="AE12" s="133">
        <v>16400</v>
      </c>
      <c r="AF12" s="133">
        <v>600</v>
      </c>
      <c r="AG12" s="133">
        <v>8030</v>
      </c>
      <c r="AH12" s="133">
        <v>173</v>
      </c>
      <c r="AI12" s="133">
        <v>604</v>
      </c>
      <c r="AJ12" s="133">
        <v>40500</v>
      </c>
      <c r="AK12" s="133">
        <v>1.4</v>
      </c>
      <c r="AL12" s="133">
        <v>0</v>
      </c>
      <c r="AM12" s="134" t="s">
        <v>511</v>
      </c>
      <c r="AN12" s="134">
        <v>0.2</v>
      </c>
    </row>
    <row r="13" spans="1:42" x14ac:dyDescent="0.25">
      <c r="A13" s="1" t="s">
        <v>298</v>
      </c>
      <c r="B13" s="1" t="s">
        <v>961</v>
      </c>
      <c r="C13" s="8" t="s">
        <v>105</v>
      </c>
      <c r="D13" s="1" t="s">
        <v>104</v>
      </c>
      <c r="E13" s="1">
        <v>-22.665099999999999</v>
      </c>
      <c r="F13" s="1">
        <v>167.35120000000001</v>
      </c>
      <c r="G13" s="1" t="s">
        <v>68</v>
      </c>
      <c r="H13" s="1" t="s">
        <v>7</v>
      </c>
      <c r="I13" s="1" t="s">
        <v>285</v>
      </c>
      <c r="J13" s="1">
        <v>43</v>
      </c>
      <c r="K13" s="1" t="s">
        <v>835</v>
      </c>
      <c r="L13" s="104">
        <v>41575</v>
      </c>
      <c r="M13" s="1">
        <v>12.5</v>
      </c>
      <c r="N13" s="118" t="s">
        <v>496</v>
      </c>
      <c r="O13" s="7">
        <v>0.4694444444444445</v>
      </c>
      <c r="P13" s="21" t="s">
        <v>501</v>
      </c>
      <c r="Q13" s="46">
        <v>24.1</v>
      </c>
      <c r="R13" s="21" t="s">
        <v>513</v>
      </c>
      <c r="S13" s="46">
        <v>35.299999999999997</v>
      </c>
      <c r="T13" s="6" t="s">
        <v>257</v>
      </c>
      <c r="U13" s="1" t="s">
        <v>299</v>
      </c>
      <c r="V13" s="1" t="s">
        <v>41</v>
      </c>
      <c r="W13" s="21" t="s">
        <v>509</v>
      </c>
      <c r="X13" s="21" t="s">
        <v>512</v>
      </c>
      <c r="Y13" s="1">
        <v>23</v>
      </c>
      <c r="Z13" s="1">
        <v>290</v>
      </c>
      <c r="AA13" s="48">
        <v>2.4225563909774435</v>
      </c>
      <c r="AB13" s="133">
        <v>2.5</v>
      </c>
      <c r="AC13" s="133">
        <v>355000</v>
      </c>
      <c r="AD13" s="133">
        <v>20700</v>
      </c>
      <c r="AE13" s="133">
        <v>15700</v>
      </c>
      <c r="AF13" s="133">
        <v>1020</v>
      </c>
      <c r="AG13" s="133">
        <v>3570</v>
      </c>
      <c r="AH13" s="133">
        <v>1240</v>
      </c>
      <c r="AI13" s="133">
        <v>576</v>
      </c>
      <c r="AJ13" s="133">
        <v>1490</v>
      </c>
      <c r="AK13" s="133">
        <v>1.5</v>
      </c>
      <c r="AL13" s="133">
        <v>0</v>
      </c>
      <c r="AM13" s="134" t="s">
        <v>511</v>
      </c>
      <c r="AN13" s="134">
        <v>0.4</v>
      </c>
    </row>
    <row r="14" spans="1:42" x14ac:dyDescent="0.25">
      <c r="A14" s="1" t="s">
        <v>300</v>
      </c>
      <c r="B14" s="1" t="s">
        <v>961</v>
      </c>
      <c r="C14" s="8" t="s">
        <v>105</v>
      </c>
      <c r="D14" s="1" t="s">
        <v>107</v>
      </c>
      <c r="E14" s="1">
        <v>-22.652200000000001</v>
      </c>
      <c r="F14" s="1">
        <v>167.35249999999999</v>
      </c>
      <c r="G14" s="1" t="s">
        <v>68</v>
      </c>
      <c r="H14" s="1" t="s">
        <v>7</v>
      </c>
      <c r="I14" s="1" t="s">
        <v>285</v>
      </c>
      <c r="J14" s="1">
        <v>26</v>
      </c>
      <c r="K14" s="1" t="s">
        <v>836</v>
      </c>
      <c r="L14" s="104">
        <v>41575</v>
      </c>
      <c r="M14" s="1">
        <v>19.8</v>
      </c>
      <c r="N14" s="118" t="s">
        <v>495</v>
      </c>
      <c r="O14" s="7">
        <v>0.58680555555555558</v>
      </c>
      <c r="P14" s="21" t="s">
        <v>502</v>
      </c>
      <c r="Q14" s="46">
        <v>24.5</v>
      </c>
      <c r="R14" s="21" t="s">
        <v>513</v>
      </c>
      <c r="S14" s="46">
        <v>35.299999999999997</v>
      </c>
      <c r="T14" s="6" t="s">
        <v>257</v>
      </c>
      <c r="U14" s="1" t="s">
        <v>301</v>
      </c>
      <c r="V14" s="1" t="s">
        <v>41</v>
      </c>
      <c r="W14" s="21" t="s">
        <v>509</v>
      </c>
      <c r="X14" s="21" t="s">
        <v>511</v>
      </c>
      <c r="Y14" s="1">
        <v>18</v>
      </c>
      <c r="Z14" s="1">
        <v>161</v>
      </c>
      <c r="AA14" s="48">
        <v>3.6173913043478261</v>
      </c>
      <c r="AB14" s="133">
        <v>0.6</v>
      </c>
      <c r="AC14" s="133">
        <v>1430000</v>
      </c>
      <c r="AD14" s="133">
        <v>56400</v>
      </c>
      <c r="AE14" s="133">
        <v>105000</v>
      </c>
      <c r="AF14" s="133">
        <v>8620</v>
      </c>
      <c r="AG14" s="133">
        <v>69500</v>
      </c>
      <c r="AH14" s="133">
        <v>2800</v>
      </c>
      <c r="AI14" s="133">
        <v>2800</v>
      </c>
      <c r="AJ14" s="133">
        <v>253000</v>
      </c>
      <c r="AK14" s="48">
        <v>3.4245698129000002</v>
      </c>
      <c r="AL14" s="133">
        <v>0</v>
      </c>
      <c r="AM14" s="134" t="s">
        <v>511</v>
      </c>
      <c r="AN14" s="134">
        <v>0.8</v>
      </c>
    </row>
    <row r="15" spans="1:42" x14ac:dyDescent="0.25">
      <c r="A15" s="1" t="s">
        <v>302</v>
      </c>
      <c r="B15" s="1" t="s">
        <v>961</v>
      </c>
      <c r="C15" s="8" t="s">
        <v>105</v>
      </c>
      <c r="D15" s="1" t="s">
        <v>107</v>
      </c>
      <c r="E15" s="1">
        <v>-22.652200000000001</v>
      </c>
      <c r="F15" s="1">
        <v>167.35249999999999</v>
      </c>
      <c r="G15" s="1" t="s">
        <v>68</v>
      </c>
      <c r="H15" s="1" t="s">
        <v>7</v>
      </c>
      <c r="I15" s="1" t="s">
        <v>285</v>
      </c>
      <c r="J15" s="1">
        <v>26</v>
      </c>
      <c r="K15" s="1" t="s">
        <v>836</v>
      </c>
      <c r="L15" s="104">
        <v>41575</v>
      </c>
      <c r="M15" s="1">
        <v>12</v>
      </c>
      <c r="N15" s="118" t="s">
        <v>496</v>
      </c>
      <c r="O15" s="7">
        <v>0.60555555555555551</v>
      </c>
      <c r="P15" s="21" t="s">
        <v>502</v>
      </c>
      <c r="Q15" s="46">
        <v>24.5</v>
      </c>
      <c r="R15" s="21" t="s">
        <v>513</v>
      </c>
      <c r="S15" s="46">
        <v>35.299999999999997</v>
      </c>
      <c r="T15" s="6" t="s">
        <v>257</v>
      </c>
      <c r="U15" s="1" t="s">
        <v>303</v>
      </c>
      <c r="V15" s="1" t="s">
        <v>551</v>
      </c>
      <c r="W15" s="21" t="s">
        <v>505</v>
      </c>
      <c r="X15" s="21" t="s">
        <v>11</v>
      </c>
      <c r="Y15" s="1">
        <v>19</v>
      </c>
      <c r="Z15" s="1">
        <v>212</v>
      </c>
      <c r="AA15" s="48">
        <v>1.7892215568862275</v>
      </c>
      <c r="AB15" s="133">
        <v>5.2</v>
      </c>
      <c r="AC15" s="133">
        <v>650000</v>
      </c>
      <c r="AD15" s="133">
        <v>9260</v>
      </c>
      <c r="AE15" s="133">
        <v>14400</v>
      </c>
      <c r="AF15" s="133">
        <v>1000</v>
      </c>
      <c r="AG15" s="133">
        <v>11900</v>
      </c>
      <c r="AH15" s="133">
        <v>373</v>
      </c>
      <c r="AI15" s="133">
        <v>1800</v>
      </c>
      <c r="AJ15" s="133">
        <v>24400</v>
      </c>
      <c r="AK15" s="48">
        <v>1.1750564668000001</v>
      </c>
      <c r="AL15" s="133">
        <v>0</v>
      </c>
      <c r="AM15" s="134" t="s">
        <v>511</v>
      </c>
      <c r="AN15" s="134">
        <v>0.3</v>
      </c>
    </row>
    <row r="16" spans="1:42" x14ac:dyDescent="0.25">
      <c r="A16" s="105" t="s">
        <v>304</v>
      </c>
      <c r="B16" s="1" t="s">
        <v>961</v>
      </c>
      <c r="C16" s="8" t="s">
        <v>105</v>
      </c>
      <c r="D16" s="105" t="s">
        <v>109</v>
      </c>
      <c r="E16" s="105">
        <v>-22.496300000000002</v>
      </c>
      <c r="F16" s="105">
        <v>167.37090000000001</v>
      </c>
      <c r="G16" s="105" t="s">
        <v>805</v>
      </c>
      <c r="H16" s="105" t="s">
        <v>110</v>
      </c>
      <c r="I16" s="105" t="s">
        <v>204</v>
      </c>
      <c r="J16" s="1">
        <v>20</v>
      </c>
      <c r="K16" s="1" t="s">
        <v>836</v>
      </c>
      <c r="L16" s="119">
        <v>41576</v>
      </c>
      <c r="M16" s="105">
        <v>21</v>
      </c>
      <c r="N16" s="118" t="s">
        <v>497</v>
      </c>
      <c r="O16" s="120">
        <v>0.375</v>
      </c>
      <c r="P16" s="21" t="s">
        <v>503</v>
      </c>
      <c r="Q16" s="87">
        <v>24.8</v>
      </c>
      <c r="R16" s="21" t="s">
        <v>514</v>
      </c>
      <c r="S16" s="87">
        <v>35.200000000000003</v>
      </c>
      <c r="T16" s="121" t="s">
        <v>257</v>
      </c>
      <c r="U16" s="1" t="s">
        <v>305</v>
      </c>
      <c r="V16" s="1" t="s">
        <v>41</v>
      </c>
      <c r="W16" s="21" t="s">
        <v>683</v>
      </c>
      <c r="X16" s="21" t="s">
        <v>11</v>
      </c>
      <c r="Y16" s="105">
        <v>17</v>
      </c>
      <c r="Z16" s="105">
        <v>157</v>
      </c>
      <c r="AA16" s="48">
        <v>1.2258992805755395</v>
      </c>
      <c r="AB16" s="133">
        <v>1.9</v>
      </c>
      <c r="AC16" s="133">
        <v>60800</v>
      </c>
      <c r="AD16" s="133">
        <v>5130</v>
      </c>
      <c r="AE16" s="133">
        <v>1510</v>
      </c>
      <c r="AF16" s="133">
        <v>156</v>
      </c>
      <c r="AG16" s="133">
        <v>5130</v>
      </c>
      <c r="AH16" s="133">
        <v>486</v>
      </c>
      <c r="AI16" s="133">
        <v>306</v>
      </c>
      <c r="AJ16" s="133">
        <v>86000</v>
      </c>
      <c r="AK16" s="48">
        <v>1.5420798216</v>
      </c>
      <c r="AL16" s="133">
        <v>0</v>
      </c>
      <c r="AM16" s="134" t="s">
        <v>511</v>
      </c>
      <c r="AN16" s="134">
        <v>0.2</v>
      </c>
    </row>
    <row r="17" spans="1:40" x14ac:dyDescent="0.25">
      <c r="A17" s="1" t="s">
        <v>306</v>
      </c>
      <c r="B17" s="1" t="s">
        <v>961</v>
      </c>
      <c r="C17" s="8" t="s">
        <v>105</v>
      </c>
      <c r="D17" s="1" t="s">
        <v>109</v>
      </c>
      <c r="E17" s="1">
        <v>-22.496300000000002</v>
      </c>
      <c r="F17" s="1">
        <v>167.37090000000001</v>
      </c>
      <c r="G17" s="105" t="s">
        <v>805</v>
      </c>
      <c r="H17" s="105" t="s">
        <v>110</v>
      </c>
      <c r="I17" s="105" t="s">
        <v>204</v>
      </c>
      <c r="J17" s="1">
        <v>20</v>
      </c>
      <c r="K17" s="1" t="s">
        <v>836</v>
      </c>
      <c r="L17" s="104">
        <v>41576</v>
      </c>
      <c r="M17" s="1">
        <v>21</v>
      </c>
      <c r="N17" s="118" t="s">
        <v>497</v>
      </c>
      <c r="O17" s="7">
        <v>0.37847222222222227</v>
      </c>
      <c r="P17" s="21" t="s">
        <v>503</v>
      </c>
      <c r="Q17" s="46">
        <v>24.8</v>
      </c>
      <c r="R17" s="21" t="s">
        <v>514</v>
      </c>
      <c r="S17" s="46">
        <v>35.200000000000003</v>
      </c>
      <c r="T17" s="121" t="s">
        <v>257</v>
      </c>
      <c r="U17" s="1" t="s">
        <v>307</v>
      </c>
      <c r="V17" s="1" t="s">
        <v>41</v>
      </c>
      <c r="W17" s="21" t="s">
        <v>505</v>
      </c>
      <c r="X17" s="21" t="s">
        <v>512</v>
      </c>
      <c r="Y17" s="1">
        <v>15</v>
      </c>
      <c r="Z17" s="1">
        <v>128</v>
      </c>
      <c r="AA17" s="48">
        <v>2.5178571428571428</v>
      </c>
      <c r="AB17" s="133">
        <v>1.3</v>
      </c>
      <c r="AC17" s="133">
        <v>3070000</v>
      </c>
      <c r="AD17" s="133">
        <v>98300</v>
      </c>
      <c r="AE17" s="133">
        <v>74500</v>
      </c>
      <c r="AF17" s="133">
        <v>3750</v>
      </c>
      <c r="AG17" s="133">
        <v>14800</v>
      </c>
      <c r="AH17" s="133">
        <v>1850</v>
      </c>
      <c r="AI17" s="133">
        <v>1610</v>
      </c>
      <c r="AJ17" s="133">
        <v>79800</v>
      </c>
      <c r="AK17" s="48">
        <v>2.0316778943</v>
      </c>
      <c r="AL17" s="133">
        <v>0</v>
      </c>
      <c r="AM17" s="134" t="s">
        <v>511</v>
      </c>
      <c r="AN17" s="134">
        <v>0.6</v>
      </c>
    </row>
    <row r="18" spans="1:40" x14ac:dyDescent="0.25">
      <c r="A18" s="1" t="s">
        <v>308</v>
      </c>
      <c r="B18" s="1" t="s">
        <v>961</v>
      </c>
      <c r="C18" s="8" t="s">
        <v>105</v>
      </c>
      <c r="D18" s="1" t="s">
        <v>109</v>
      </c>
      <c r="E18" s="1">
        <v>-22.496300000000002</v>
      </c>
      <c r="F18" s="1">
        <v>167.37090000000001</v>
      </c>
      <c r="G18" s="105" t="s">
        <v>805</v>
      </c>
      <c r="H18" s="105" t="s">
        <v>110</v>
      </c>
      <c r="I18" s="105" t="s">
        <v>204</v>
      </c>
      <c r="J18" s="1">
        <v>20</v>
      </c>
      <c r="K18" s="1" t="s">
        <v>836</v>
      </c>
      <c r="L18" s="104">
        <v>41576</v>
      </c>
      <c r="M18" s="1">
        <v>21.6</v>
      </c>
      <c r="N18" s="118" t="s">
        <v>497</v>
      </c>
      <c r="O18" s="7">
        <v>0.38194444444444442</v>
      </c>
      <c r="P18" s="21" t="s">
        <v>503</v>
      </c>
      <c r="Q18" s="46">
        <v>24.8</v>
      </c>
      <c r="R18" s="21" t="s">
        <v>514</v>
      </c>
      <c r="S18" s="46">
        <v>35.200000000000003</v>
      </c>
      <c r="T18" s="6" t="s">
        <v>257</v>
      </c>
      <c r="U18" s="1" t="s">
        <v>309</v>
      </c>
      <c r="V18" s="1" t="s">
        <v>41</v>
      </c>
      <c r="W18" s="21" t="s">
        <v>508</v>
      </c>
      <c r="X18" s="21" t="s">
        <v>512</v>
      </c>
      <c r="Y18" s="1">
        <v>27</v>
      </c>
      <c r="Z18" s="1">
        <v>317</v>
      </c>
      <c r="AA18" s="48">
        <v>2.2799999999999998</v>
      </c>
      <c r="AB18" s="133">
        <v>8.5</v>
      </c>
      <c r="AC18" s="133">
        <v>70000</v>
      </c>
      <c r="AD18" s="133">
        <v>10300</v>
      </c>
      <c r="AE18" s="133">
        <v>1510</v>
      </c>
      <c r="AF18" s="133">
        <v>142</v>
      </c>
      <c r="AG18" s="133">
        <v>4080</v>
      </c>
      <c r="AH18" s="133">
        <v>868</v>
      </c>
      <c r="AI18" s="133">
        <v>293</v>
      </c>
      <c r="AJ18" s="133">
        <v>27100</v>
      </c>
      <c r="AK18" s="48">
        <v>1.5093656596</v>
      </c>
      <c r="AL18" s="133">
        <v>0</v>
      </c>
      <c r="AM18" s="134" t="s">
        <v>511</v>
      </c>
      <c r="AN18" s="134">
        <v>0.5</v>
      </c>
    </row>
    <row r="19" spans="1:40" x14ac:dyDescent="0.25">
      <c r="A19" s="1" t="s">
        <v>310</v>
      </c>
      <c r="B19" s="1" t="s">
        <v>961</v>
      </c>
      <c r="C19" s="8" t="s">
        <v>105</v>
      </c>
      <c r="D19" s="1" t="s">
        <v>109</v>
      </c>
      <c r="E19" s="1">
        <v>-22.496300000000002</v>
      </c>
      <c r="F19" s="1">
        <v>167.37090000000001</v>
      </c>
      <c r="G19" s="105" t="s">
        <v>805</v>
      </c>
      <c r="H19" s="105" t="s">
        <v>110</v>
      </c>
      <c r="I19" s="105" t="s">
        <v>204</v>
      </c>
      <c r="J19" s="1">
        <v>20</v>
      </c>
      <c r="K19" s="1" t="s">
        <v>836</v>
      </c>
      <c r="L19" s="104">
        <v>41576</v>
      </c>
      <c r="M19" s="1">
        <v>15.3</v>
      </c>
      <c r="N19" s="118" t="s">
        <v>495</v>
      </c>
      <c r="O19" s="7">
        <v>0.3888888888888889</v>
      </c>
      <c r="P19" s="21" t="s">
        <v>503</v>
      </c>
      <c r="Q19" s="46">
        <v>24.8</v>
      </c>
      <c r="R19" s="21" t="s">
        <v>514</v>
      </c>
      <c r="S19" s="46">
        <v>35.200000000000003</v>
      </c>
      <c r="T19" s="6" t="s">
        <v>257</v>
      </c>
      <c r="U19" s="1" t="s">
        <v>311</v>
      </c>
      <c r="V19" s="1" t="s">
        <v>551</v>
      </c>
      <c r="W19" s="21" t="s">
        <v>505</v>
      </c>
      <c r="X19" s="21" t="s">
        <v>11</v>
      </c>
      <c r="Y19" s="1">
        <v>12</v>
      </c>
      <c r="Z19" s="1">
        <v>68</v>
      </c>
      <c r="AA19" s="48">
        <v>1.6170731707317074</v>
      </c>
      <c r="AB19" s="133">
        <v>4.2</v>
      </c>
      <c r="AC19" s="133">
        <v>600000</v>
      </c>
      <c r="AD19" s="133">
        <v>228000</v>
      </c>
      <c r="AE19" s="133">
        <v>14900</v>
      </c>
      <c r="AF19" s="133">
        <v>412</v>
      </c>
      <c r="AG19" s="133">
        <v>17900</v>
      </c>
      <c r="AH19" s="133">
        <v>1230</v>
      </c>
      <c r="AI19" s="133">
        <v>869</v>
      </c>
      <c r="AJ19" s="133">
        <v>96800</v>
      </c>
      <c r="AK19" s="48">
        <v>3.6055664562</v>
      </c>
      <c r="AL19" s="133">
        <v>0</v>
      </c>
      <c r="AM19" s="134" t="s">
        <v>511</v>
      </c>
      <c r="AN19" s="134">
        <v>0.8</v>
      </c>
    </row>
    <row r="20" spans="1:40" x14ac:dyDescent="0.25">
      <c r="A20" s="1" t="s">
        <v>312</v>
      </c>
      <c r="B20" s="1" t="s">
        <v>961</v>
      </c>
      <c r="C20" s="8" t="s">
        <v>105</v>
      </c>
      <c r="D20" s="1" t="s">
        <v>109</v>
      </c>
      <c r="E20" s="1">
        <v>-22.496300000000002</v>
      </c>
      <c r="F20" s="1">
        <v>167.37090000000001</v>
      </c>
      <c r="G20" s="105" t="s">
        <v>805</v>
      </c>
      <c r="H20" s="105" t="s">
        <v>110</v>
      </c>
      <c r="I20" s="105" t="s">
        <v>204</v>
      </c>
      <c r="J20" s="1">
        <v>20</v>
      </c>
      <c r="K20" s="1" t="s">
        <v>836</v>
      </c>
      <c r="L20" s="104">
        <v>41576</v>
      </c>
      <c r="M20" s="1">
        <v>10.3</v>
      </c>
      <c r="N20" s="122">
        <v>10</v>
      </c>
      <c r="O20" s="7">
        <v>0.39930555555555558</v>
      </c>
      <c r="P20" s="21" t="s">
        <v>503</v>
      </c>
      <c r="Q20" s="46">
        <v>24.8</v>
      </c>
      <c r="R20" s="21" t="s">
        <v>514</v>
      </c>
      <c r="S20" s="46">
        <v>35.200000000000003</v>
      </c>
      <c r="T20" s="6" t="s">
        <v>257</v>
      </c>
      <c r="U20" s="1" t="s">
        <v>313</v>
      </c>
      <c r="V20" s="1" t="s">
        <v>41</v>
      </c>
      <c r="W20" s="21" t="s">
        <v>42</v>
      </c>
      <c r="X20" s="21" t="s">
        <v>511</v>
      </c>
      <c r="Y20" s="1">
        <v>8.5</v>
      </c>
      <c r="Z20" s="1">
        <v>50</v>
      </c>
      <c r="AA20" s="48">
        <v>1.3399999999999999</v>
      </c>
      <c r="AB20" s="133">
        <v>8.6999999999999993</v>
      </c>
      <c r="AC20" s="133">
        <v>33500</v>
      </c>
      <c r="AD20" s="133">
        <v>7990</v>
      </c>
      <c r="AE20" s="133">
        <v>999</v>
      </c>
      <c r="AF20" s="133">
        <v>62</v>
      </c>
      <c r="AG20" s="133">
        <v>5150</v>
      </c>
      <c r="AH20" s="133">
        <v>177</v>
      </c>
      <c r="AI20" s="133">
        <v>194</v>
      </c>
      <c r="AJ20" s="133">
        <v>68500</v>
      </c>
      <c r="AK20" s="48">
        <v>1.3741094345</v>
      </c>
      <c r="AL20" s="133">
        <v>0</v>
      </c>
      <c r="AM20" s="134" t="s">
        <v>511</v>
      </c>
      <c r="AN20" s="134">
        <v>0.5</v>
      </c>
    </row>
    <row r="21" spans="1:40" s="150" customFormat="1" x14ac:dyDescent="0.25">
      <c r="A21" s="150" t="s">
        <v>314</v>
      </c>
      <c r="B21" s="66" t="s">
        <v>961</v>
      </c>
      <c r="C21" s="66" t="s">
        <v>105</v>
      </c>
      <c r="D21" s="150" t="s">
        <v>109</v>
      </c>
      <c r="E21" s="150">
        <v>-22.496300000000002</v>
      </c>
      <c r="F21" s="150">
        <v>167.37090000000001</v>
      </c>
      <c r="G21" s="153" t="s">
        <v>805</v>
      </c>
      <c r="H21" s="153" t="s">
        <v>110</v>
      </c>
      <c r="I21" s="153" t="s">
        <v>204</v>
      </c>
      <c r="J21" s="66">
        <v>20</v>
      </c>
      <c r="K21" s="66" t="s">
        <v>836</v>
      </c>
      <c r="L21" s="154">
        <v>41576</v>
      </c>
      <c r="M21" s="150">
        <v>9.6999999999999993</v>
      </c>
      <c r="N21" s="162">
        <v>10</v>
      </c>
      <c r="O21" s="156">
        <v>0.40138888888888885</v>
      </c>
      <c r="P21" s="150" t="s">
        <v>503</v>
      </c>
      <c r="Q21" s="157">
        <v>24.8</v>
      </c>
      <c r="R21" s="150" t="s">
        <v>514</v>
      </c>
      <c r="S21" s="157">
        <v>35.200000000000003</v>
      </c>
      <c r="T21" s="158" t="s">
        <v>257</v>
      </c>
      <c r="U21" s="150" t="s">
        <v>315</v>
      </c>
      <c r="V21" s="150" t="s">
        <v>551</v>
      </c>
      <c r="W21" s="150" t="s">
        <v>508</v>
      </c>
      <c r="X21" s="150" t="s">
        <v>511</v>
      </c>
      <c r="Y21" s="150">
        <v>16</v>
      </c>
      <c r="Z21" s="150">
        <v>120</v>
      </c>
      <c r="AA21" s="157">
        <v>1.2671999999999999</v>
      </c>
      <c r="AB21" s="159">
        <v>3.1</v>
      </c>
      <c r="AC21" s="159">
        <v>987000</v>
      </c>
      <c r="AD21" s="159">
        <v>333000</v>
      </c>
      <c r="AE21" s="159">
        <v>18500</v>
      </c>
      <c r="AF21" s="159">
        <v>708</v>
      </c>
      <c r="AG21" s="159">
        <v>135000</v>
      </c>
      <c r="AH21" s="159">
        <v>1600</v>
      </c>
      <c r="AI21" s="159">
        <v>3130</v>
      </c>
      <c r="AJ21" s="159">
        <v>580000</v>
      </c>
      <c r="AK21" s="157">
        <v>6.0205374475999998</v>
      </c>
      <c r="AL21" s="159">
        <v>2</v>
      </c>
      <c r="AM21" s="159" t="s">
        <v>512</v>
      </c>
      <c r="AN21" s="159">
        <v>1.6</v>
      </c>
    </row>
    <row r="22" spans="1:40" x14ac:dyDescent="0.25">
      <c r="A22" s="1" t="s">
        <v>316</v>
      </c>
      <c r="B22" s="1" t="s">
        <v>961</v>
      </c>
      <c r="C22" s="8" t="s">
        <v>105</v>
      </c>
      <c r="D22" s="1" t="s">
        <v>111</v>
      </c>
      <c r="E22" s="1">
        <v>-22.514700000000001</v>
      </c>
      <c r="F22" s="1">
        <v>167.4135</v>
      </c>
      <c r="G22" s="105" t="s">
        <v>805</v>
      </c>
      <c r="H22" s="105" t="s">
        <v>110</v>
      </c>
      <c r="I22" s="105" t="s">
        <v>317</v>
      </c>
      <c r="J22" s="1">
        <v>23</v>
      </c>
      <c r="K22" s="1" t="s">
        <v>836</v>
      </c>
      <c r="L22" s="104">
        <v>41576</v>
      </c>
      <c r="M22" s="1">
        <v>28.5</v>
      </c>
      <c r="N22" s="122" t="s">
        <v>498</v>
      </c>
      <c r="O22" s="7">
        <v>0.46527777777777773</v>
      </c>
      <c r="P22" s="21" t="s">
        <v>501</v>
      </c>
      <c r="Q22" s="46">
        <v>24.9</v>
      </c>
      <c r="R22" s="21" t="s">
        <v>514</v>
      </c>
      <c r="S22" s="46">
        <v>35.200000000000003</v>
      </c>
      <c r="T22" s="6" t="s">
        <v>257</v>
      </c>
      <c r="U22" s="1" t="s">
        <v>318</v>
      </c>
      <c r="V22" s="1" t="s">
        <v>41</v>
      </c>
      <c r="W22" s="21" t="s">
        <v>505</v>
      </c>
      <c r="X22" s="21" t="s">
        <v>512</v>
      </c>
      <c r="Y22" s="1">
        <v>28</v>
      </c>
      <c r="Z22" s="1">
        <v>452</v>
      </c>
      <c r="AA22" s="48">
        <v>0.87125748502994016</v>
      </c>
      <c r="AB22" s="133">
        <v>6.7</v>
      </c>
      <c r="AC22" s="133">
        <v>813000</v>
      </c>
      <c r="AD22" s="133">
        <v>18400</v>
      </c>
      <c r="AE22" s="133">
        <v>42300</v>
      </c>
      <c r="AF22" s="133">
        <v>2230</v>
      </c>
      <c r="AG22" s="133">
        <v>80700</v>
      </c>
      <c r="AH22" s="133">
        <v>3180</v>
      </c>
      <c r="AI22" s="133">
        <v>2100</v>
      </c>
      <c r="AJ22" s="133">
        <v>104000</v>
      </c>
      <c r="AK22" s="48">
        <v>1.9351447815</v>
      </c>
      <c r="AL22" s="133">
        <v>0</v>
      </c>
      <c r="AM22" s="134" t="s">
        <v>511</v>
      </c>
      <c r="AN22" s="134">
        <v>0.5</v>
      </c>
    </row>
    <row r="23" spans="1:40" x14ac:dyDescent="0.25">
      <c r="A23" s="1" t="s">
        <v>319</v>
      </c>
      <c r="B23" s="1" t="s">
        <v>961</v>
      </c>
      <c r="C23" s="8" t="s">
        <v>105</v>
      </c>
      <c r="D23" s="1" t="s">
        <v>111</v>
      </c>
      <c r="E23" s="1">
        <v>-22.514700000000001</v>
      </c>
      <c r="F23" s="1">
        <v>167.4135</v>
      </c>
      <c r="G23" s="1" t="s">
        <v>805</v>
      </c>
      <c r="H23" s="105" t="s">
        <v>110</v>
      </c>
      <c r="I23" s="105" t="s">
        <v>317</v>
      </c>
      <c r="J23" s="1">
        <v>23</v>
      </c>
      <c r="K23" s="1" t="s">
        <v>836</v>
      </c>
      <c r="L23" s="104">
        <v>41576</v>
      </c>
      <c r="M23" s="1">
        <v>23.8</v>
      </c>
      <c r="N23" s="118" t="s">
        <v>497</v>
      </c>
      <c r="O23" s="7">
        <v>0.46875</v>
      </c>
      <c r="P23" s="21" t="s">
        <v>501</v>
      </c>
      <c r="Q23" s="46">
        <v>24.9</v>
      </c>
      <c r="R23" s="21" t="s">
        <v>514</v>
      </c>
      <c r="S23" s="46">
        <v>35.200000000000003</v>
      </c>
      <c r="T23" s="6" t="s">
        <v>257</v>
      </c>
      <c r="U23" s="1" t="s">
        <v>320</v>
      </c>
      <c r="V23" s="1" t="s">
        <v>41</v>
      </c>
      <c r="W23" s="21" t="s">
        <v>508</v>
      </c>
      <c r="X23" s="21" t="s">
        <v>511</v>
      </c>
      <c r="Y23" s="1">
        <v>18</v>
      </c>
      <c r="Z23" s="1">
        <v>124</v>
      </c>
      <c r="AA23" s="48">
        <v>0.27313432835820894</v>
      </c>
      <c r="AB23" s="133">
        <v>2.8</v>
      </c>
      <c r="AC23" s="133">
        <v>400000</v>
      </c>
      <c r="AD23" s="133">
        <v>37900</v>
      </c>
      <c r="AE23" s="133">
        <v>15700</v>
      </c>
      <c r="AF23" s="133">
        <v>1480</v>
      </c>
      <c r="AG23" s="133">
        <v>23800</v>
      </c>
      <c r="AH23" s="133">
        <v>1100</v>
      </c>
      <c r="AI23" s="133">
        <v>695</v>
      </c>
      <c r="AJ23" s="133">
        <v>182000</v>
      </c>
      <c r="AK23" s="48">
        <v>1.9219451782999999</v>
      </c>
      <c r="AL23" s="133">
        <v>0</v>
      </c>
      <c r="AM23" s="134" t="s">
        <v>511</v>
      </c>
      <c r="AN23" s="134">
        <v>0.5</v>
      </c>
    </row>
    <row r="24" spans="1:40" x14ac:dyDescent="0.25">
      <c r="A24" s="1" t="s">
        <v>321</v>
      </c>
      <c r="B24" s="1" t="s">
        <v>961</v>
      </c>
      <c r="C24" s="8" t="s">
        <v>105</v>
      </c>
      <c r="D24" s="1" t="s">
        <v>322</v>
      </c>
      <c r="E24" s="1">
        <v>-22.671800000000001</v>
      </c>
      <c r="F24" s="1">
        <v>167.42869999999999</v>
      </c>
      <c r="G24" s="105" t="s">
        <v>68</v>
      </c>
      <c r="H24" s="105" t="s">
        <v>7</v>
      </c>
      <c r="I24" s="105" t="s">
        <v>317</v>
      </c>
      <c r="J24" s="1" t="s">
        <v>11</v>
      </c>
      <c r="K24" s="1" t="s">
        <v>11</v>
      </c>
      <c r="L24" s="104">
        <v>41577</v>
      </c>
      <c r="M24" s="1">
        <v>10.199999999999999</v>
      </c>
      <c r="N24" s="118">
        <v>10</v>
      </c>
      <c r="O24" s="7">
        <v>0.4777777777777778</v>
      </c>
      <c r="P24" s="21" t="s">
        <v>501</v>
      </c>
      <c r="Q24" s="46" t="s">
        <v>11</v>
      </c>
      <c r="R24" s="21" t="s">
        <v>11</v>
      </c>
      <c r="S24" s="46" t="s">
        <v>11</v>
      </c>
      <c r="T24" s="6" t="s">
        <v>257</v>
      </c>
      <c r="U24" s="1" t="s">
        <v>323</v>
      </c>
      <c r="V24" s="1" t="s">
        <v>551</v>
      </c>
      <c r="W24" s="21" t="s">
        <v>505</v>
      </c>
      <c r="X24" s="21" t="s">
        <v>11</v>
      </c>
      <c r="Y24" s="1">
        <v>17</v>
      </c>
      <c r="Z24" s="1">
        <v>175</v>
      </c>
      <c r="AA24" s="48">
        <v>2.1078947368421055</v>
      </c>
      <c r="AB24" s="133">
        <v>4.5</v>
      </c>
      <c r="AC24" s="133">
        <v>213000</v>
      </c>
      <c r="AD24" s="133">
        <v>5930</v>
      </c>
      <c r="AE24" s="133">
        <v>9630</v>
      </c>
      <c r="AF24" s="133">
        <v>845</v>
      </c>
      <c r="AG24" s="133">
        <v>24300</v>
      </c>
      <c r="AH24" s="133">
        <v>3330</v>
      </c>
      <c r="AI24" s="133">
        <v>446</v>
      </c>
      <c r="AJ24" s="133">
        <v>25400</v>
      </c>
      <c r="AK24" s="133">
        <v>1.5</v>
      </c>
      <c r="AL24" s="133">
        <v>0</v>
      </c>
      <c r="AM24" s="134" t="s">
        <v>511</v>
      </c>
      <c r="AN24" s="134">
        <v>0.4</v>
      </c>
    </row>
    <row r="25" spans="1:40" x14ac:dyDescent="0.25">
      <c r="A25" s="1" t="s">
        <v>324</v>
      </c>
      <c r="B25" s="1" t="s">
        <v>961</v>
      </c>
      <c r="C25" s="8" t="s">
        <v>105</v>
      </c>
      <c r="D25" s="1" t="s">
        <v>322</v>
      </c>
      <c r="E25" s="1">
        <v>-22.671800000000001</v>
      </c>
      <c r="F25" s="1">
        <v>167.42869999999999</v>
      </c>
      <c r="G25" s="105" t="s">
        <v>68</v>
      </c>
      <c r="H25" s="105" t="s">
        <v>7</v>
      </c>
      <c r="I25" s="105" t="s">
        <v>317</v>
      </c>
      <c r="J25" s="1" t="s">
        <v>11</v>
      </c>
      <c r="K25" s="1" t="s">
        <v>11</v>
      </c>
      <c r="L25" s="104">
        <v>41577</v>
      </c>
      <c r="M25" s="1">
        <v>10.7</v>
      </c>
      <c r="N25" s="118">
        <v>10</v>
      </c>
      <c r="O25" s="7">
        <v>0.48125000000000001</v>
      </c>
      <c r="P25" s="21" t="s">
        <v>501</v>
      </c>
      <c r="Q25" s="46" t="s">
        <v>11</v>
      </c>
      <c r="R25" s="21" t="s">
        <v>11</v>
      </c>
      <c r="S25" s="46" t="s">
        <v>11</v>
      </c>
      <c r="T25" s="6" t="s">
        <v>257</v>
      </c>
      <c r="U25" s="1" t="s">
        <v>325</v>
      </c>
      <c r="V25" s="1" t="s">
        <v>41</v>
      </c>
      <c r="W25" s="21" t="s">
        <v>505</v>
      </c>
      <c r="X25" s="21" t="s">
        <v>511</v>
      </c>
      <c r="Y25" s="1">
        <v>21</v>
      </c>
      <c r="Z25" s="1">
        <v>247</v>
      </c>
      <c r="AA25" s="48">
        <v>1.5121212121212122</v>
      </c>
      <c r="AB25" s="133">
        <v>4.9000000000000004</v>
      </c>
      <c r="AC25" s="133">
        <v>52200</v>
      </c>
      <c r="AD25" s="133">
        <v>564</v>
      </c>
      <c r="AE25" s="133">
        <v>1790</v>
      </c>
      <c r="AF25" s="133">
        <v>49.5</v>
      </c>
      <c r="AG25" s="133">
        <v>8820</v>
      </c>
      <c r="AH25" s="133">
        <v>144</v>
      </c>
      <c r="AI25" s="133">
        <v>95.2</v>
      </c>
      <c r="AJ25" s="133">
        <v>2150</v>
      </c>
      <c r="AK25" s="133">
        <v>1.4</v>
      </c>
      <c r="AL25" s="133">
        <v>0</v>
      </c>
      <c r="AM25" s="134" t="s">
        <v>511</v>
      </c>
      <c r="AN25" s="134">
        <v>0.3</v>
      </c>
    </row>
    <row r="26" spans="1:40" x14ac:dyDescent="0.25">
      <c r="A26" s="1" t="s">
        <v>326</v>
      </c>
      <c r="B26" s="1" t="s">
        <v>961</v>
      </c>
      <c r="C26" s="8" t="s">
        <v>105</v>
      </c>
      <c r="D26" s="8" t="s">
        <v>322</v>
      </c>
      <c r="E26" s="1">
        <v>-22.671800000000001</v>
      </c>
      <c r="F26" s="1">
        <v>167.42869999999999</v>
      </c>
      <c r="G26" s="105" t="s">
        <v>68</v>
      </c>
      <c r="H26" s="105" t="s">
        <v>7</v>
      </c>
      <c r="I26" s="105" t="s">
        <v>317</v>
      </c>
      <c r="J26" s="1" t="s">
        <v>11</v>
      </c>
      <c r="K26" s="1" t="s">
        <v>11</v>
      </c>
      <c r="L26" s="104">
        <v>41577</v>
      </c>
      <c r="M26" s="1">
        <v>11</v>
      </c>
      <c r="N26" s="118">
        <v>10</v>
      </c>
      <c r="O26" s="7">
        <v>0.48541666666666666</v>
      </c>
      <c r="P26" s="21" t="s">
        <v>501</v>
      </c>
      <c r="Q26" s="46" t="s">
        <v>11</v>
      </c>
      <c r="R26" s="21" t="s">
        <v>11</v>
      </c>
      <c r="S26" s="46" t="s">
        <v>11</v>
      </c>
      <c r="T26" s="6" t="s">
        <v>257</v>
      </c>
      <c r="U26" s="1" t="s">
        <v>327</v>
      </c>
      <c r="V26" s="1" t="s">
        <v>41</v>
      </c>
      <c r="W26" s="21" t="s">
        <v>505</v>
      </c>
      <c r="X26" s="21" t="s">
        <v>512</v>
      </c>
      <c r="Y26" s="1">
        <v>19</v>
      </c>
      <c r="Z26" s="1">
        <v>216</v>
      </c>
      <c r="AA26" s="48">
        <v>1.3228187919463088</v>
      </c>
      <c r="AB26" s="133">
        <v>1</v>
      </c>
      <c r="AC26" s="133">
        <v>1530000</v>
      </c>
      <c r="AD26" s="133">
        <v>46800</v>
      </c>
      <c r="AE26" s="133">
        <v>41700</v>
      </c>
      <c r="AF26" s="133">
        <v>1920</v>
      </c>
      <c r="AG26" s="133">
        <v>25700</v>
      </c>
      <c r="AH26" s="133">
        <v>3360</v>
      </c>
      <c r="AI26" s="133">
        <v>2790</v>
      </c>
      <c r="AJ26" s="133">
        <v>45700</v>
      </c>
      <c r="AK26" s="133">
        <v>1.6</v>
      </c>
      <c r="AL26" s="133">
        <v>0</v>
      </c>
      <c r="AM26" s="134" t="s">
        <v>511</v>
      </c>
      <c r="AN26" s="134">
        <v>0.4</v>
      </c>
    </row>
    <row r="27" spans="1:40" x14ac:dyDescent="0.25">
      <c r="A27" s="1" t="s">
        <v>328</v>
      </c>
      <c r="B27" s="1" t="s">
        <v>961</v>
      </c>
      <c r="C27" s="8" t="s">
        <v>105</v>
      </c>
      <c r="D27" s="8" t="s">
        <v>322</v>
      </c>
      <c r="E27" s="1">
        <v>-22.671800000000001</v>
      </c>
      <c r="F27" s="1">
        <v>167.42869999999999</v>
      </c>
      <c r="G27" s="105" t="s">
        <v>68</v>
      </c>
      <c r="H27" s="105" t="s">
        <v>7</v>
      </c>
      <c r="I27" s="105" t="s">
        <v>317</v>
      </c>
      <c r="J27" s="1" t="s">
        <v>11</v>
      </c>
      <c r="K27" s="1" t="s">
        <v>11</v>
      </c>
      <c r="L27" s="104">
        <v>41577</v>
      </c>
      <c r="M27" s="1">
        <v>10.5</v>
      </c>
      <c r="N27" s="118">
        <v>10</v>
      </c>
      <c r="O27" s="7">
        <v>0.48819444444444443</v>
      </c>
      <c r="P27" s="21" t="s">
        <v>501</v>
      </c>
      <c r="Q27" s="46" t="s">
        <v>11</v>
      </c>
      <c r="R27" s="21" t="s">
        <v>11</v>
      </c>
      <c r="S27" s="46" t="s">
        <v>11</v>
      </c>
      <c r="T27" s="6" t="s">
        <v>257</v>
      </c>
      <c r="U27" s="1" t="s">
        <v>329</v>
      </c>
      <c r="V27" s="1" t="s">
        <v>41</v>
      </c>
      <c r="W27" s="21" t="s">
        <v>42</v>
      </c>
      <c r="X27" s="21" t="s">
        <v>512</v>
      </c>
      <c r="Y27" s="1">
        <v>21</v>
      </c>
      <c r="Z27" s="1">
        <v>257</v>
      </c>
      <c r="AA27" s="48">
        <v>1.0831578947368421</v>
      </c>
      <c r="AB27" s="133">
        <v>4</v>
      </c>
      <c r="AC27" s="133">
        <v>98800</v>
      </c>
      <c r="AD27" s="133">
        <v>3630</v>
      </c>
      <c r="AE27" s="133">
        <v>3460</v>
      </c>
      <c r="AF27" s="133">
        <v>205</v>
      </c>
      <c r="AG27" s="133">
        <v>866</v>
      </c>
      <c r="AH27" s="133">
        <v>1120</v>
      </c>
      <c r="AI27" s="133">
        <v>464</v>
      </c>
      <c r="AJ27" s="133">
        <v>124</v>
      </c>
      <c r="AK27" s="133">
        <v>1.3</v>
      </c>
      <c r="AL27" s="133">
        <v>0</v>
      </c>
      <c r="AM27" s="134" t="s">
        <v>511</v>
      </c>
      <c r="AN27" s="134">
        <v>0.2</v>
      </c>
    </row>
    <row r="28" spans="1:40" s="66" customFormat="1" x14ac:dyDescent="0.25">
      <c r="A28" s="66" t="s">
        <v>330</v>
      </c>
      <c r="B28" s="66" t="s">
        <v>961</v>
      </c>
      <c r="C28" s="66" t="s">
        <v>105</v>
      </c>
      <c r="D28" s="145" t="s">
        <v>322</v>
      </c>
      <c r="E28" s="66">
        <v>-22.671800000000001</v>
      </c>
      <c r="F28" s="66">
        <v>167.42869999999999</v>
      </c>
      <c r="G28" s="143" t="s">
        <v>68</v>
      </c>
      <c r="H28" s="143" t="s">
        <v>7</v>
      </c>
      <c r="I28" s="143" t="s">
        <v>317</v>
      </c>
      <c r="J28" s="66" t="s">
        <v>11</v>
      </c>
      <c r="K28" s="66" t="s">
        <v>11</v>
      </c>
      <c r="L28" s="137">
        <v>41577</v>
      </c>
      <c r="M28" s="66">
        <v>11.4</v>
      </c>
      <c r="N28" s="138">
        <v>10</v>
      </c>
      <c r="O28" s="139">
        <v>0.49305555555555558</v>
      </c>
      <c r="P28" s="66" t="s">
        <v>501</v>
      </c>
      <c r="Q28" s="140" t="s">
        <v>11</v>
      </c>
      <c r="R28" s="66" t="s">
        <v>11</v>
      </c>
      <c r="S28" s="140" t="s">
        <v>11</v>
      </c>
      <c r="T28" s="141" t="s">
        <v>257</v>
      </c>
      <c r="U28" s="66" t="s">
        <v>331</v>
      </c>
      <c r="V28" s="150" t="s">
        <v>41</v>
      </c>
      <c r="W28" s="66" t="s">
        <v>42</v>
      </c>
      <c r="X28" s="66" t="s">
        <v>512</v>
      </c>
      <c r="Y28" s="66">
        <v>23</v>
      </c>
      <c r="Z28" s="66">
        <v>280</v>
      </c>
      <c r="AA28" s="140">
        <v>3.3444444444444441</v>
      </c>
      <c r="AB28" s="142">
        <v>0.3</v>
      </c>
      <c r="AC28" s="142">
        <v>634000</v>
      </c>
      <c r="AD28" s="142">
        <v>427000</v>
      </c>
      <c r="AE28" s="142">
        <v>229000</v>
      </c>
      <c r="AF28" s="142">
        <v>24700</v>
      </c>
      <c r="AG28" s="142">
        <v>29500</v>
      </c>
      <c r="AH28" s="142">
        <v>8600</v>
      </c>
      <c r="AI28" s="142">
        <v>4300</v>
      </c>
      <c r="AJ28" s="142">
        <v>22200</v>
      </c>
      <c r="AK28" s="142">
        <v>8.9</v>
      </c>
      <c r="AL28" s="142">
        <v>3</v>
      </c>
      <c r="AM28" s="142" t="s">
        <v>512</v>
      </c>
      <c r="AN28" s="142">
        <v>2.2999999999999998</v>
      </c>
    </row>
    <row r="29" spans="1:40" x14ac:dyDescent="0.25">
      <c r="A29" s="1" t="s">
        <v>332</v>
      </c>
      <c r="B29" s="1" t="s">
        <v>961</v>
      </c>
      <c r="C29" s="8" t="s">
        <v>105</v>
      </c>
      <c r="D29" s="8" t="s">
        <v>322</v>
      </c>
      <c r="E29" s="1">
        <v>-22.671800000000001</v>
      </c>
      <c r="F29" s="1">
        <v>167.42869999999999</v>
      </c>
      <c r="G29" s="105" t="s">
        <v>68</v>
      </c>
      <c r="H29" s="105" t="s">
        <v>7</v>
      </c>
      <c r="I29" s="105" t="s">
        <v>317</v>
      </c>
      <c r="J29" s="1" t="s">
        <v>11</v>
      </c>
      <c r="K29" s="1" t="s">
        <v>11</v>
      </c>
      <c r="L29" s="104">
        <v>41577</v>
      </c>
      <c r="M29" s="1">
        <v>11.4</v>
      </c>
      <c r="N29" s="118">
        <v>10</v>
      </c>
      <c r="O29" s="7">
        <v>0.49513888888888885</v>
      </c>
      <c r="P29" s="21" t="s">
        <v>501</v>
      </c>
      <c r="Q29" s="46" t="s">
        <v>11</v>
      </c>
      <c r="R29" s="21" t="s">
        <v>11</v>
      </c>
      <c r="S29" s="46" t="s">
        <v>11</v>
      </c>
      <c r="T29" s="6" t="s">
        <v>257</v>
      </c>
      <c r="U29" s="1" t="s">
        <v>333</v>
      </c>
      <c r="V29" s="1" t="s">
        <v>41</v>
      </c>
      <c r="W29" s="49" t="s">
        <v>505</v>
      </c>
      <c r="X29" s="49" t="s">
        <v>512</v>
      </c>
      <c r="Y29" s="1">
        <v>24</v>
      </c>
      <c r="Z29" s="1">
        <v>252</v>
      </c>
      <c r="AA29" s="48">
        <v>0.83478260869565224</v>
      </c>
      <c r="AB29" s="133">
        <v>4.5</v>
      </c>
      <c r="AC29" s="133">
        <v>338000</v>
      </c>
      <c r="AD29" s="133">
        <v>30600</v>
      </c>
      <c r="AE29" s="133">
        <v>20600</v>
      </c>
      <c r="AF29" s="133">
        <v>865</v>
      </c>
      <c r="AG29" s="133">
        <v>77000</v>
      </c>
      <c r="AH29" s="133">
        <v>3250</v>
      </c>
      <c r="AI29" s="133">
        <v>3030</v>
      </c>
      <c r="AJ29" s="133">
        <v>125000</v>
      </c>
      <c r="AK29" s="133">
        <v>1.7</v>
      </c>
      <c r="AL29" s="133">
        <v>0</v>
      </c>
      <c r="AM29" s="134" t="s">
        <v>511</v>
      </c>
      <c r="AN29" s="134">
        <v>0.5</v>
      </c>
    </row>
    <row r="30" spans="1:40" x14ac:dyDescent="0.25">
      <c r="A30" s="1" t="s">
        <v>334</v>
      </c>
      <c r="B30" s="1" t="s">
        <v>961</v>
      </c>
      <c r="C30" s="8" t="s">
        <v>105</v>
      </c>
      <c r="D30" s="8" t="s">
        <v>322</v>
      </c>
      <c r="E30" s="1">
        <v>-22.671800000000001</v>
      </c>
      <c r="F30" s="1">
        <v>167.42869999999999</v>
      </c>
      <c r="G30" s="105" t="s">
        <v>68</v>
      </c>
      <c r="H30" s="105" t="s">
        <v>7</v>
      </c>
      <c r="I30" s="105" t="s">
        <v>317</v>
      </c>
      <c r="J30" s="1" t="s">
        <v>11</v>
      </c>
      <c r="K30" s="1" t="s">
        <v>11</v>
      </c>
      <c r="L30" s="104">
        <v>41577</v>
      </c>
      <c r="M30" s="1">
        <v>11.2</v>
      </c>
      <c r="N30" s="118">
        <v>10</v>
      </c>
      <c r="O30" s="7">
        <v>0.5</v>
      </c>
      <c r="P30" s="21" t="s">
        <v>501</v>
      </c>
      <c r="Q30" s="46" t="s">
        <v>11</v>
      </c>
      <c r="R30" s="21" t="s">
        <v>11</v>
      </c>
      <c r="S30" s="46" t="s">
        <v>11</v>
      </c>
      <c r="T30" s="6" t="s">
        <v>257</v>
      </c>
      <c r="U30" s="1" t="s">
        <v>335</v>
      </c>
      <c r="V30" s="1" t="s">
        <v>41</v>
      </c>
      <c r="W30" s="49" t="s">
        <v>505</v>
      </c>
      <c r="X30" s="49" t="s">
        <v>512</v>
      </c>
      <c r="Y30" s="1" t="s">
        <v>11</v>
      </c>
      <c r="Z30" s="1" t="s">
        <v>11</v>
      </c>
      <c r="AA30" s="48">
        <v>1.2527196652719668</v>
      </c>
      <c r="AB30" s="133">
        <v>2.8</v>
      </c>
      <c r="AC30" s="133">
        <v>1880000</v>
      </c>
      <c r="AD30" s="133">
        <v>21700</v>
      </c>
      <c r="AE30" s="133">
        <v>72200</v>
      </c>
      <c r="AF30" s="133">
        <v>3170</v>
      </c>
      <c r="AG30" s="133">
        <v>58700</v>
      </c>
      <c r="AH30" s="133">
        <v>9900</v>
      </c>
      <c r="AI30" s="133">
        <v>3190</v>
      </c>
      <c r="AJ30" s="133">
        <v>31400</v>
      </c>
      <c r="AK30" s="133">
        <v>3</v>
      </c>
      <c r="AL30" s="133">
        <v>1</v>
      </c>
      <c r="AM30" s="134" t="s">
        <v>511</v>
      </c>
      <c r="AN30" s="134">
        <v>0.9</v>
      </c>
    </row>
    <row r="31" spans="1:40" x14ac:dyDescent="0.25">
      <c r="A31" s="1" t="s">
        <v>336</v>
      </c>
      <c r="B31" s="1" t="s">
        <v>961</v>
      </c>
      <c r="C31" s="8" t="s">
        <v>105</v>
      </c>
      <c r="D31" s="8" t="s">
        <v>322</v>
      </c>
      <c r="E31" s="1">
        <v>-22.671800000000001</v>
      </c>
      <c r="F31" s="1">
        <v>167.42869999999999</v>
      </c>
      <c r="G31" s="105" t="s">
        <v>68</v>
      </c>
      <c r="H31" s="105" t="s">
        <v>7</v>
      </c>
      <c r="I31" s="105" t="s">
        <v>317</v>
      </c>
      <c r="J31" s="1" t="s">
        <v>11</v>
      </c>
      <c r="K31" s="1" t="s">
        <v>11</v>
      </c>
      <c r="L31" s="104">
        <v>41577</v>
      </c>
      <c r="M31" s="1">
        <v>10.5</v>
      </c>
      <c r="N31" s="118">
        <v>10</v>
      </c>
      <c r="O31" s="7">
        <v>0.50416666666666665</v>
      </c>
      <c r="P31" s="21" t="s">
        <v>501</v>
      </c>
      <c r="Q31" s="46" t="s">
        <v>11</v>
      </c>
      <c r="R31" s="21" t="s">
        <v>11</v>
      </c>
      <c r="S31" s="46" t="s">
        <v>11</v>
      </c>
      <c r="T31" s="6" t="s">
        <v>257</v>
      </c>
      <c r="U31" s="1" t="s">
        <v>337</v>
      </c>
      <c r="V31" s="1" t="s">
        <v>41</v>
      </c>
      <c r="W31" s="49" t="s">
        <v>509</v>
      </c>
      <c r="X31" s="49" t="s">
        <v>512</v>
      </c>
      <c r="Y31" s="49" t="s">
        <v>11</v>
      </c>
      <c r="Z31" s="1" t="s">
        <v>11</v>
      </c>
      <c r="AA31" s="48">
        <v>2.6788732394366197</v>
      </c>
      <c r="AB31" s="133">
        <v>2.1</v>
      </c>
      <c r="AC31" s="133">
        <v>2880000</v>
      </c>
      <c r="AD31" s="133">
        <v>80200</v>
      </c>
      <c r="AE31" s="133">
        <v>59400</v>
      </c>
      <c r="AF31" s="133">
        <v>4230</v>
      </c>
      <c r="AG31" s="133">
        <v>46100</v>
      </c>
      <c r="AH31" s="133">
        <v>1440</v>
      </c>
      <c r="AI31" s="133">
        <v>3540</v>
      </c>
      <c r="AJ31" s="133">
        <v>55400</v>
      </c>
      <c r="AK31" s="133">
        <v>2.4</v>
      </c>
      <c r="AL31" s="133">
        <v>0</v>
      </c>
      <c r="AM31" s="134" t="s">
        <v>511</v>
      </c>
      <c r="AN31" s="134">
        <v>0.6</v>
      </c>
    </row>
    <row r="32" spans="1:40" x14ac:dyDescent="0.25">
      <c r="A32" s="1" t="s">
        <v>338</v>
      </c>
      <c r="B32" s="1" t="s">
        <v>961</v>
      </c>
      <c r="C32" s="8" t="s">
        <v>105</v>
      </c>
      <c r="D32" s="8" t="s">
        <v>322</v>
      </c>
      <c r="E32" s="1">
        <v>-22.671800000000001</v>
      </c>
      <c r="F32" s="1">
        <v>167.42869999999999</v>
      </c>
      <c r="G32" s="105" t="s">
        <v>68</v>
      </c>
      <c r="H32" s="105" t="s">
        <v>7</v>
      </c>
      <c r="I32" s="105" t="s">
        <v>317</v>
      </c>
      <c r="J32" s="1" t="s">
        <v>11</v>
      </c>
      <c r="K32" s="1" t="s">
        <v>11</v>
      </c>
      <c r="L32" s="104">
        <v>41577</v>
      </c>
      <c r="M32" s="1">
        <v>10.199999999999999</v>
      </c>
      <c r="N32" s="118">
        <v>10</v>
      </c>
      <c r="O32" s="7">
        <v>0.50763888888888886</v>
      </c>
      <c r="P32" s="21" t="s">
        <v>501</v>
      </c>
      <c r="Q32" s="46" t="s">
        <v>11</v>
      </c>
      <c r="R32" s="21" t="s">
        <v>11</v>
      </c>
      <c r="S32" s="46" t="s">
        <v>11</v>
      </c>
      <c r="T32" s="6" t="s">
        <v>257</v>
      </c>
      <c r="U32" s="1" t="s">
        <v>339</v>
      </c>
      <c r="V32" s="1" t="s">
        <v>41</v>
      </c>
      <c r="W32" s="49" t="s">
        <v>505</v>
      </c>
      <c r="X32" s="49" t="s">
        <v>512</v>
      </c>
      <c r="Y32" s="1">
        <v>23</v>
      </c>
      <c r="Z32" s="1">
        <v>351</v>
      </c>
      <c r="AA32" s="48">
        <v>1.1520000000000001</v>
      </c>
      <c r="AB32" s="133">
        <v>22</v>
      </c>
      <c r="AC32" s="133">
        <v>36700</v>
      </c>
      <c r="AD32" s="133">
        <v>644</v>
      </c>
      <c r="AE32" s="133">
        <v>615</v>
      </c>
      <c r="AF32" s="133">
        <v>47</v>
      </c>
      <c r="AG32" s="133">
        <v>1740</v>
      </c>
      <c r="AH32" s="133">
        <v>217</v>
      </c>
      <c r="AI32" s="133">
        <v>511</v>
      </c>
      <c r="AJ32" s="133">
        <v>9180</v>
      </c>
      <c r="AK32" s="133">
        <v>3.5</v>
      </c>
      <c r="AL32" s="133">
        <v>0</v>
      </c>
      <c r="AM32" s="134" t="s">
        <v>511</v>
      </c>
      <c r="AN32" s="134">
        <v>1.2</v>
      </c>
    </row>
    <row r="33" spans="1:40" x14ac:dyDescent="0.25">
      <c r="A33" s="1" t="s">
        <v>340</v>
      </c>
      <c r="B33" s="1" t="s">
        <v>961</v>
      </c>
      <c r="C33" s="8" t="s">
        <v>105</v>
      </c>
      <c r="D33" s="8" t="s">
        <v>322</v>
      </c>
      <c r="E33" s="1">
        <v>-22.671800000000001</v>
      </c>
      <c r="F33" s="1">
        <v>167.42869999999999</v>
      </c>
      <c r="G33" s="105" t="s">
        <v>68</v>
      </c>
      <c r="H33" s="105" t="s">
        <v>7</v>
      </c>
      <c r="I33" s="105" t="s">
        <v>317</v>
      </c>
      <c r="J33" s="1" t="s">
        <v>11</v>
      </c>
      <c r="K33" s="1" t="s">
        <v>11</v>
      </c>
      <c r="L33" s="104">
        <v>41577</v>
      </c>
      <c r="M33" s="1">
        <v>10</v>
      </c>
      <c r="N33" s="118">
        <v>10</v>
      </c>
      <c r="O33" s="7">
        <v>0.51041666666666663</v>
      </c>
      <c r="P33" s="21" t="s">
        <v>501</v>
      </c>
      <c r="Q33" s="46" t="s">
        <v>11</v>
      </c>
      <c r="R33" s="21" t="s">
        <v>11</v>
      </c>
      <c r="S33" s="46" t="s">
        <v>11</v>
      </c>
      <c r="T33" s="6" t="s">
        <v>257</v>
      </c>
      <c r="U33" s="1" t="s">
        <v>341</v>
      </c>
      <c r="V33" s="1" t="s">
        <v>41</v>
      </c>
      <c r="W33" s="49" t="s">
        <v>505</v>
      </c>
      <c r="X33" s="49" t="s">
        <v>512</v>
      </c>
      <c r="Y33" s="1">
        <v>24</v>
      </c>
      <c r="Z33" s="1">
        <v>325</v>
      </c>
      <c r="AA33" s="48">
        <v>0.81971830985915506</v>
      </c>
      <c r="AB33" s="133">
        <v>4.5999999999999996</v>
      </c>
      <c r="AC33" s="133">
        <v>122000</v>
      </c>
      <c r="AD33" s="133">
        <v>8790</v>
      </c>
      <c r="AE33" s="133">
        <v>3920</v>
      </c>
      <c r="AF33" s="133">
        <v>344</v>
      </c>
      <c r="AG33" s="133">
        <v>316</v>
      </c>
      <c r="AH33" s="133">
        <v>147</v>
      </c>
      <c r="AI33" s="133">
        <v>407</v>
      </c>
      <c r="AJ33" s="133">
        <v>36000</v>
      </c>
      <c r="AK33" s="133">
        <v>1.4</v>
      </c>
      <c r="AL33" s="133">
        <v>0</v>
      </c>
      <c r="AM33" s="134" t="s">
        <v>511</v>
      </c>
      <c r="AN33" s="134">
        <v>0.2</v>
      </c>
    </row>
    <row r="34" spans="1:40" s="106" customFormat="1" x14ac:dyDescent="0.25">
      <c r="A34" s="106" t="s">
        <v>558</v>
      </c>
      <c r="B34" s="106" t="s">
        <v>961</v>
      </c>
      <c r="C34" s="106" t="s">
        <v>284</v>
      </c>
      <c r="D34" s="109" t="s">
        <v>322</v>
      </c>
      <c r="E34" s="106">
        <v>-22.671800000000001</v>
      </c>
      <c r="F34" s="106">
        <v>167.42869999999999</v>
      </c>
      <c r="G34" s="107" t="s">
        <v>68</v>
      </c>
      <c r="H34" s="107" t="s">
        <v>7</v>
      </c>
      <c r="I34" s="107" t="s">
        <v>317</v>
      </c>
      <c r="J34" s="106" t="s">
        <v>11</v>
      </c>
      <c r="K34" s="106" t="s">
        <v>11</v>
      </c>
      <c r="L34" s="108">
        <v>41577</v>
      </c>
      <c r="M34" s="106">
        <v>10.199999999999999</v>
      </c>
      <c r="N34" s="126">
        <v>10</v>
      </c>
      <c r="O34" s="106" t="s">
        <v>342</v>
      </c>
      <c r="P34" s="106" t="s">
        <v>251</v>
      </c>
      <c r="Q34" s="129" t="s">
        <v>11</v>
      </c>
      <c r="R34" s="106" t="s">
        <v>11</v>
      </c>
      <c r="S34" s="129" t="s">
        <v>11</v>
      </c>
      <c r="T34" s="112" t="s">
        <v>257</v>
      </c>
      <c r="U34" s="106" t="s">
        <v>323</v>
      </c>
      <c r="V34" s="106" t="s">
        <v>551</v>
      </c>
      <c r="W34" s="106" t="s">
        <v>505</v>
      </c>
      <c r="X34" s="106" t="s">
        <v>11</v>
      </c>
      <c r="Y34" s="106">
        <v>17</v>
      </c>
      <c r="Z34" s="106">
        <v>175</v>
      </c>
      <c r="AA34" s="129">
        <v>0.1</v>
      </c>
      <c r="AB34" s="136" t="s">
        <v>559</v>
      </c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</row>
    <row r="35" spans="1:40" x14ac:dyDescent="0.25">
      <c r="A35" s="1" t="s">
        <v>343</v>
      </c>
      <c r="B35" s="1" t="s">
        <v>961</v>
      </c>
      <c r="C35" s="8" t="s">
        <v>105</v>
      </c>
      <c r="D35" s="8" t="s">
        <v>322</v>
      </c>
      <c r="E35" s="1">
        <v>-22.671800000000001</v>
      </c>
      <c r="F35" s="1">
        <v>167.42869999999999</v>
      </c>
      <c r="G35" s="105" t="s">
        <v>68</v>
      </c>
      <c r="H35" s="105" t="s">
        <v>7</v>
      </c>
      <c r="I35" s="105" t="s">
        <v>317</v>
      </c>
      <c r="J35" s="1" t="s">
        <v>11</v>
      </c>
      <c r="K35" s="1" t="s">
        <v>11</v>
      </c>
      <c r="L35" s="104">
        <v>41577</v>
      </c>
      <c r="M35" s="1">
        <v>10.7</v>
      </c>
      <c r="N35" s="118">
        <v>10</v>
      </c>
      <c r="O35" s="1" t="s">
        <v>342</v>
      </c>
      <c r="P35" s="21" t="s">
        <v>251</v>
      </c>
      <c r="Q35" s="46" t="s">
        <v>11</v>
      </c>
      <c r="R35" s="21" t="s">
        <v>11</v>
      </c>
      <c r="S35" s="46" t="s">
        <v>11</v>
      </c>
      <c r="T35" s="6" t="s">
        <v>257</v>
      </c>
      <c r="U35" s="1" t="s">
        <v>325</v>
      </c>
      <c r="V35" s="1" t="s">
        <v>41</v>
      </c>
      <c r="W35" s="21" t="s">
        <v>505</v>
      </c>
      <c r="X35" s="21" t="s">
        <v>511</v>
      </c>
      <c r="Y35" s="1">
        <v>21</v>
      </c>
      <c r="Z35" s="1">
        <v>247</v>
      </c>
      <c r="AA35" s="48">
        <v>0.83798882681564257</v>
      </c>
      <c r="AB35" s="133">
        <v>1.6</v>
      </c>
      <c r="AC35" s="133">
        <v>374000</v>
      </c>
      <c r="AD35" s="133">
        <v>1530</v>
      </c>
      <c r="AE35" s="133">
        <v>7190</v>
      </c>
      <c r="AF35" s="133">
        <v>446</v>
      </c>
      <c r="AG35" s="133">
        <v>3680</v>
      </c>
      <c r="AH35" s="133">
        <v>2320</v>
      </c>
      <c r="AI35" s="133">
        <v>3280</v>
      </c>
      <c r="AJ35" s="133">
        <v>34600</v>
      </c>
      <c r="AK35" s="133">
        <v>2.4</v>
      </c>
      <c r="AL35" s="133">
        <v>0</v>
      </c>
      <c r="AM35" s="134" t="s">
        <v>511</v>
      </c>
      <c r="AN35" s="134">
        <v>0.5</v>
      </c>
    </row>
    <row r="36" spans="1:40" x14ac:dyDescent="0.25">
      <c r="A36" s="1" t="s">
        <v>344</v>
      </c>
      <c r="B36" s="1" t="s">
        <v>961</v>
      </c>
      <c r="C36" s="8" t="s">
        <v>105</v>
      </c>
      <c r="D36" s="8" t="s">
        <v>322</v>
      </c>
      <c r="E36" s="1">
        <v>-22.671800000000001</v>
      </c>
      <c r="F36" s="1">
        <v>167.42869999999999</v>
      </c>
      <c r="G36" s="105" t="s">
        <v>68</v>
      </c>
      <c r="H36" s="105" t="s">
        <v>7</v>
      </c>
      <c r="I36" s="105" t="s">
        <v>317</v>
      </c>
      <c r="J36" s="1" t="s">
        <v>11</v>
      </c>
      <c r="K36" s="1" t="s">
        <v>11</v>
      </c>
      <c r="L36" s="104">
        <v>41577</v>
      </c>
      <c r="M36" s="1">
        <v>11</v>
      </c>
      <c r="N36" s="118">
        <v>10</v>
      </c>
      <c r="O36" s="1" t="s">
        <v>342</v>
      </c>
      <c r="P36" s="21" t="s">
        <v>251</v>
      </c>
      <c r="Q36" s="46" t="s">
        <v>11</v>
      </c>
      <c r="R36" s="21" t="s">
        <v>11</v>
      </c>
      <c r="S36" s="46" t="s">
        <v>11</v>
      </c>
      <c r="T36" s="6" t="s">
        <v>257</v>
      </c>
      <c r="U36" s="1" t="s">
        <v>327</v>
      </c>
      <c r="V36" s="1" t="s">
        <v>41</v>
      </c>
      <c r="W36" s="21" t="s">
        <v>505</v>
      </c>
      <c r="X36" s="21" t="s">
        <v>512</v>
      </c>
      <c r="Y36" s="1">
        <v>19</v>
      </c>
      <c r="Z36" s="1">
        <v>216</v>
      </c>
      <c r="AA36" s="48">
        <v>1.0570532915360502</v>
      </c>
      <c r="AB36" s="133">
        <v>2</v>
      </c>
      <c r="AC36" s="133">
        <v>218000</v>
      </c>
      <c r="AD36" s="133">
        <v>1520</v>
      </c>
      <c r="AE36" s="133">
        <v>3910</v>
      </c>
      <c r="AF36" s="133">
        <v>385</v>
      </c>
      <c r="AG36" s="133">
        <v>8010</v>
      </c>
      <c r="AH36" s="133">
        <v>3330</v>
      </c>
      <c r="AI36" s="133">
        <v>467</v>
      </c>
      <c r="AJ36" s="133">
        <v>13600</v>
      </c>
      <c r="AK36" s="133">
        <v>1.6</v>
      </c>
      <c r="AL36" s="133">
        <v>0</v>
      </c>
      <c r="AM36" s="134" t="s">
        <v>511</v>
      </c>
      <c r="AN36" s="134">
        <v>0.2</v>
      </c>
    </row>
    <row r="37" spans="1:40" x14ac:dyDescent="0.25">
      <c r="A37" s="1" t="s">
        <v>345</v>
      </c>
      <c r="B37" s="1" t="s">
        <v>961</v>
      </c>
      <c r="C37" s="8" t="s">
        <v>105</v>
      </c>
      <c r="D37" s="8" t="s">
        <v>322</v>
      </c>
      <c r="E37" s="1">
        <v>-22.671800000000001</v>
      </c>
      <c r="F37" s="1">
        <v>167.42869999999999</v>
      </c>
      <c r="G37" s="105" t="s">
        <v>68</v>
      </c>
      <c r="H37" s="105" t="s">
        <v>7</v>
      </c>
      <c r="I37" s="105" t="s">
        <v>317</v>
      </c>
      <c r="J37" s="1" t="s">
        <v>11</v>
      </c>
      <c r="K37" s="1" t="s">
        <v>11</v>
      </c>
      <c r="L37" s="104">
        <v>41577</v>
      </c>
      <c r="M37" s="1">
        <v>10.5</v>
      </c>
      <c r="N37" s="118">
        <v>10</v>
      </c>
      <c r="O37" s="1" t="s">
        <v>342</v>
      </c>
      <c r="P37" s="21" t="s">
        <v>251</v>
      </c>
      <c r="Q37" s="46" t="s">
        <v>11</v>
      </c>
      <c r="R37" s="21" t="s">
        <v>11</v>
      </c>
      <c r="S37" s="46" t="s">
        <v>11</v>
      </c>
      <c r="T37" s="6" t="s">
        <v>257</v>
      </c>
      <c r="U37" s="1" t="s">
        <v>329</v>
      </c>
      <c r="V37" s="1" t="s">
        <v>41</v>
      </c>
      <c r="W37" s="21" t="s">
        <v>42</v>
      </c>
      <c r="X37" s="21" t="s">
        <v>512</v>
      </c>
      <c r="Y37" s="1">
        <v>21</v>
      </c>
      <c r="Z37" s="1">
        <v>257</v>
      </c>
      <c r="AA37" s="48">
        <v>2.1454545454545455</v>
      </c>
      <c r="AB37" s="133">
        <v>17</v>
      </c>
      <c r="AC37" s="133">
        <v>634000</v>
      </c>
      <c r="AD37" s="133">
        <v>4170</v>
      </c>
      <c r="AE37" s="133">
        <v>124</v>
      </c>
      <c r="AF37" s="133">
        <v>1400</v>
      </c>
      <c r="AG37" s="133">
        <v>2950</v>
      </c>
      <c r="AH37" s="133">
        <v>1340</v>
      </c>
      <c r="AI37" s="133">
        <v>704</v>
      </c>
      <c r="AJ37" s="133">
        <v>6320</v>
      </c>
      <c r="AK37" s="133">
        <v>2.5</v>
      </c>
      <c r="AL37" s="133">
        <v>0</v>
      </c>
      <c r="AM37" s="134" t="s">
        <v>511</v>
      </c>
      <c r="AN37" s="134">
        <v>0.9</v>
      </c>
    </row>
    <row r="38" spans="1:40" x14ac:dyDescent="0.25">
      <c r="A38" s="1" t="s">
        <v>346</v>
      </c>
      <c r="B38" s="1" t="s">
        <v>961</v>
      </c>
      <c r="C38" s="8" t="s">
        <v>105</v>
      </c>
      <c r="D38" s="8" t="s">
        <v>322</v>
      </c>
      <c r="E38" s="1">
        <v>-22.671800000000001</v>
      </c>
      <c r="F38" s="1">
        <v>167.42869999999999</v>
      </c>
      <c r="G38" s="105" t="s">
        <v>68</v>
      </c>
      <c r="H38" s="105" t="s">
        <v>7</v>
      </c>
      <c r="I38" s="105" t="s">
        <v>317</v>
      </c>
      <c r="J38" s="1" t="s">
        <v>11</v>
      </c>
      <c r="K38" s="1" t="s">
        <v>11</v>
      </c>
      <c r="L38" s="104">
        <v>41577</v>
      </c>
      <c r="M38" s="1">
        <v>11.4</v>
      </c>
      <c r="N38" s="118">
        <v>10</v>
      </c>
      <c r="O38" s="1" t="s">
        <v>342</v>
      </c>
      <c r="P38" s="21" t="s">
        <v>251</v>
      </c>
      <c r="Q38" s="46" t="s">
        <v>11</v>
      </c>
      <c r="R38" s="21" t="s">
        <v>11</v>
      </c>
      <c r="S38" s="46" t="s">
        <v>11</v>
      </c>
      <c r="T38" s="6" t="s">
        <v>257</v>
      </c>
      <c r="U38" s="1" t="s">
        <v>331</v>
      </c>
      <c r="V38" s="1" t="s">
        <v>41</v>
      </c>
      <c r="W38" s="21" t="s">
        <v>42</v>
      </c>
      <c r="X38" s="21" t="s">
        <v>512</v>
      </c>
      <c r="Y38" s="1">
        <v>23</v>
      </c>
      <c r="Z38" s="1">
        <v>280</v>
      </c>
      <c r="AA38" s="48">
        <v>2.36</v>
      </c>
      <c r="AB38" s="133">
        <v>2.2000000000000002</v>
      </c>
      <c r="AC38" s="133">
        <v>634000</v>
      </c>
      <c r="AD38" s="133">
        <v>2820</v>
      </c>
      <c r="AE38" s="133">
        <v>6050</v>
      </c>
      <c r="AF38" s="133">
        <v>1480</v>
      </c>
      <c r="AG38" s="133">
        <v>29500</v>
      </c>
      <c r="AH38" s="133">
        <v>1050</v>
      </c>
      <c r="AI38" s="133">
        <v>1290</v>
      </c>
      <c r="AJ38" s="133">
        <v>29100</v>
      </c>
      <c r="AK38" s="133">
        <v>1.8</v>
      </c>
      <c r="AL38" s="133">
        <v>0</v>
      </c>
      <c r="AM38" s="134" t="s">
        <v>511</v>
      </c>
      <c r="AN38" s="134">
        <v>0.4</v>
      </c>
    </row>
    <row r="39" spans="1:40" x14ac:dyDescent="0.25">
      <c r="A39" s="1" t="s">
        <v>347</v>
      </c>
      <c r="B39" s="1" t="s">
        <v>961</v>
      </c>
      <c r="C39" s="8" t="s">
        <v>105</v>
      </c>
      <c r="D39" s="8" t="s">
        <v>322</v>
      </c>
      <c r="E39" s="1">
        <v>-22.671800000000001</v>
      </c>
      <c r="F39" s="1">
        <v>167.42869999999999</v>
      </c>
      <c r="G39" s="105" t="s">
        <v>68</v>
      </c>
      <c r="H39" s="105" t="s">
        <v>7</v>
      </c>
      <c r="I39" s="105" t="s">
        <v>317</v>
      </c>
      <c r="J39" s="1" t="s">
        <v>11</v>
      </c>
      <c r="K39" s="1" t="s">
        <v>11</v>
      </c>
      <c r="L39" s="104">
        <v>41577</v>
      </c>
      <c r="M39" s="1">
        <v>11.4</v>
      </c>
      <c r="N39" s="118">
        <v>10</v>
      </c>
      <c r="O39" s="1" t="s">
        <v>342</v>
      </c>
      <c r="P39" s="21" t="s">
        <v>251</v>
      </c>
      <c r="Q39" s="46" t="s">
        <v>11</v>
      </c>
      <c r="R39" s="21" t="s">
        <v>11</v>
      </c>
      <c r="S39" s="46" t="s">
        <v>11</v>
      </c>
      <c r="T39" s="6" t="s">
        <v>257</v>
      </c>
      <c r="U39" s="1" t="s">
        <v>333</v>
      </c>
      <c r="V39" s="1" t="s">
        <v>41</v>
      </c>
      <c r="W39" s="49" t="s">
        <v>505</v>
      </c>
      <c r="X39" s="49" t="s">
        <v>512</v>
      </c>
      <c r="Y39" s="1">
        <v>24</v>
      </c>
      <c r="Z39" s="1">
        <v>252</v>
      </c>
      <c r="AA39" s="48">
        <v>0.56714697406340053</v>
      </c>
      <c r="AB39" s="133">
        <v>3.9</v>
      </c>
      <c r="AC39" s="133">
        <v>188000</v>
      </c>
      <c r="AD39" s="133">
        <v>4070</v>
      </c>
      <c r="AE39" s="133">
        <v>9790</v>
      </c>
      <c r="AF39" s="133">
        <v>493</v>
      </c>
      <c r="AG39" s="133">
        <v>385</v>
      </c>
      <c r="AH39" s="133">
        <v>385</v>
      </c>
      <c r="AI39" s="133">
        <v>1610</v>
      </c>
      <c r="AJ39" s="133">
        <v>12900</v>
      </c>
      <c r="AK39" s="133">
        <v>1.8</v>
      </c>
      <c r="AL39" s="133">
        <v>0</v>
      </c>
      <c r="AM39" s="134" t="s">
        <v>511</v>
      </c>
      <c r="AN39" s="134">
        <v>0.3</v>
      </c>
    </row>
    <row r="40" spans="1:40" x14ac:dyDescent="0.25">
      <c r="A40" s="1" t="s">
        <v>535</v>
      </c>
      <c r="B40" s="1" t="s">
        <v>961</v>
      </c>
      <c r="C40" s="8" t="s">
        <v>105</v>
      </c>
      <c r="D40" s="8" t="s">
        <v>322</v>
      </c>
      <c r="E40" s="1">
        <v>-22.671800000000001</v>
      </c>
      <c r="F40" s="1">
        <v>167.42869999999999</v>
      </c>
      <c r="G40" s="105" t="s">
        <v>68</v>
      </c>
      <c r="H40" s="105" t="s">
        <v>7</v>
      </c>
      <c r="I40" s="105" t="s">
        <v>317</v>
      </c>
      <c r="J40" s="1" t="s">
        <v>11</v>
      </c>
      <c r="K40" s="1" t="s">
        <v>11</v>
      </c>
      <c r="L40" s="104">
        <v>41577</v>
      </c>
      <c r="M40" s="1">
        <v>11.2</v>
      </c>
      <c r="N40" s="118">
        <v>10</v>
      </c>
      <c r="O40" s="1" t="s">
        <v>342</v>
      </c>
      <c r="P40" s="21" t="s">
        <v>251</v>
      </c>
      <c r="Q40" s="46" t="s">
        <v>11</v>
      </c>
      <c r="R40" s="21" t="s">
        <v>11</v>
      </c>
      <c r="S40" s="46" t="s">
        <v>11</v>
      </c>
      <c r="T40" s="6" t="s">
        <v>257</v>
      </c>
      <c r="U40" s="1" t="s">
        <v>335</v>
      </c>
      <c r="V40" s="1" t="s">
        <v>41</v>
      </c>
      <c r="W40" s="49" t="s">
        <v>505</v>
      </c>
      <c r="X40" s="49" t="s">
        <v>512</v>
      </c>
      <c r="Y40" s="1" t="s">
        <v>11</v>
      </c>
      <c r="Z40" s="1" t="s">
        <v>11</v>
      </c>
      <c r="AA40" s="48" t="s">
        <v>11</v>
      </c>
      <c r="AB40" s="133">
        <v>2.4</v>
      </c>
      <c r="AC40" s="133">
        <v>363000</v>
      </c>
      <c r="AD40" s="133">
        <v>1120</v>
      </c>
      <c r="AE40" s="133">
        <v>9640</v>
      </c>
      <c r="AF40" s="133">
        <v>808</v>
      </c>
      <c r="AG40" s="133">
        <v>4710</v>
      </c>
      <c r="AH40" s="133">
        <v>1910</v>
      </c>
      <c r="AI40" s="133">
        <v>331</v>
      </c>
      <c r="AJ40" s="133">
        <v>2250</v>
      </c>
      <c r="AK40" s="133">
        <v>2</v>
      </c>
      <c r="AL40" s="133">
        <v>0</v>
      </c>
      <c r="AM40" s="134" t="s">
        <v>511</v>
      </c>
      <c r="AN40" s="134">
        <v>0.4</v>
      </c>
    </row>
    <row r="41" spans="1:40" x14ac:dyDescent="0.25">
      <c r="A41" s="1" t="s">
        <v>348</v>
      </c>
      <c r="B41" s="1" t="s">
        <v>961</v>
      </c>
      <c r="C41" s="8" t="s">
        <v>105</v>
      </c>
      <c r="D41" s="8" t="s">
        <v>322</v>
      </c>
      <c r="E41" s="1">
        <v>-22.671800000000001</v>
      </c>
      <c r="F41" s="1">
        <v>167.42869999999999</v>
      </c>
      <c r="G41" s="105" t="s">
        <v>68</v>
      </c>
      <c r="H41" s="105" t="s">
        <v>7</v>
      </c>
      <c r="I41" s="105" t="s">
        <v>317</v>
      </c>
      <c r="J41" s="1" t="s">
        <v>11</v>
      </c>
      <c r="K41" s="1" t="s">
        <v>11</v>
      </c>
      <c r="L41" s="104">
        <v>41577</v>
      </c>
      <c r="M41" s="1">
        <v>10.5</v>
      </c>
      <c r="N41" s="118">
        <v>10</v>
      </c>
      <c r="O41" s="1" t="s">
        <v>342</v>
      </c>
      <c r="P41" s="21" t="s">
        <v>251</v>
      </c>
      <c r="Q41" s="46" t="s">
        <v>11</v>
      </c>
      <c r="R41" s="21" t="s">
        <v>11</v>
      </c>
      <c r="S41" s="46" t="s">
        <v>11</v>
      </c>
      <c r="T41" s="6" t="s">
        <v>257</v>
      </c>
      <c r="U41" s="1" t="s">
        <v>337</v>
      </c>
      <c r="V41" s="1" t="s">
        <v>41</v>
      </c>
      <c r="W41" s="49" t="s">
        <v>509</v>
      </c>
      <c r="X41" s="49" t="s">
        <v>512</v>
      </c>
      <c r="Y41" s="49" t="s">
        <v>11</v>
      </c>
      <c r="Z41" s="1" t="s">
        <v>11</v>
      </c>
      <c r="AA41" s="48">
        <v>2.1254901960784314</v>
      </c>
      <c r="AB41" s="133">
        <v>0.48</v>
      </c>
      <c r="AC41" s="133">
        <v>634000</v>
      </c>
      <c r="AD41" s="133">
        <v>79200</v>
      </c>
      <c r="AE41" s="133">
        <v>138000</v>
      </c>
      <c r="AF41" s="133">
        <v>9830</v>
      </c>
      <c r="AG41" s="133">
        <v>27400</v>
      </c>
      <c r="AH41" s="133">
        <v>1270</v>
      </c>
      <c r="AI41" s="133">
        <v>4120</v>
      </c>
      <c r="AJ41" s="133">
        <v>15000</v>
      </c>
      <c r="AK41" s="133">
        <v>4</v>
      </c>
      <c r="AL41" s="133">
        <v>0</v>
      </c>
      <c r="AM41" s="134" t="s">
        <v>511</v>
      </c>
      <c r="AN41" s="134">
        <v>1</v>
      </c>
    </row>
    <row r="42" spans="1:40" x14ac:dyDescent="0.25">
      <c r="A42" s="1" t="s">
        <v>349</v>
      </c>
      <c r="B42" s="1" t="s">
        <v>961</v>
      </c>
      <c r="C42" s="8" t="s">
        <v>105</v>
      </c>
      <c r="D42" s="8" t="s">
        <v>322</v>
      </c>
      <c r="E42" s="1">
        <v>-22.671800000000001</v>
      </c>
      <c r="F42" s="1">
        <v>167.42869999999999</v>
      </c>
      <c r="G42" s="105" t="s">
        <v>68</v>
      </c>
      <c r="H42" s="105" t="s">
        <v>7</v>
      </c>
      <c r="I42" s="105" t="s">
        <v>317</v>
      </c>
      <c r="J42" s="1" t="s">
        <v>11</v>
      </c>
      <c r="K42" s="1" t="s">
        <v>11</v>
      </c>
      <c r="L42" s="104">
        <v>41577</v>
      </c>
      <c r="M42" s="1">
        <v>10.199999999999999</v>
      </c>
      <c r="N42" s="118">
        <v>10</v>
      </c>
      <c r="O42" s="1" t="s">
        <v>342</v>
      </c>
      <c r="P42" s="21" t="s">
        <v>251</v>
      </c>
      <c r="Q42" s="46" t="s">
        <v>11</v>
      </c>
      <c r="R42" s="21" t="s">
        <v>11</v>
      </c>
      <c r="S42" s="46" t="s">
        <v>11</v>
      </c>
      <c r="T42" s="6" t="s">
        <v>257</v>
      </c>
      <c r="U42" s="1" t="s">
        <v>339</v>
      </c>
      <c r="V42" s="1" t="s">
        <v>41</v>
      </c>
      <c r="W42" s="49" t="s">
        <v>505</v>
      </c>
      <c r="X42" s="49" t="s">
        <v>512</v>
      </c>
      <c r="Y42" s="1">
        <v>23</v>
      </c>
      <c r="Z42" s="1">
        <v>351</v>
      </c>
      <c r="AA42" s="48">
        <v>3.6310344827586207</v>
      </c>
      <c r="AB42" s="133">
        <v>1.3</v>
      </c>
      <c r="AC42" s="133">
        <v>634000</v>
      </c>
      <c r="AD42" s="133">
        <v>9990</v>
      </c>
      <c r="AE42" s="133">
        <v>20400</v>
      </c>
      <c r="AF42" s="133">
        <v>1100</v>
      </c>
      <c r="AG42" s="133">
        <v>18600</v>
      </c>
      <c r="AH42" s="133">
        <v>701</v>
      </c>
      <c r="AI42" s="133">
        <v>2120</v>
      </c>
      <c r="AJ42" s="133">
        <v>14100</v>
      </c>
      <c r="AK42" s="133">
        <v>2.4</v>
      </c>
      <c r="AL42" s="133">
        <v>0</v>
      </c>
      <c r="AM42" s="134" t="s">
        <v>511</v>
      </c>
      <c r="AN42" s="134">
        <v>0.7</v>
      </c>
    </row>
    <row r="43" spans="1:40" x14ac:dyDescent="0.25">
      <c r="A43" s="1" t="s">
        <v>350</v>
      </c>
      <c r="B43" s="1" t="s">
        <v>961</v>
      </c>
      <c r="C43" s="8" t="s">
        <v>105</v>
      </c>
      <c r="D43" s="8" t="s">
        <v>322</v>
      </c>
      <c r="E43" s="1">
        <v>-22.671800000000001</v>
      </c>
      <c r="F43" s="1">
        <v>167.42869999999999</v>
      </c>
      <c r="G43" s="105" t="s">
        <v>68</v>
      </c>
      <c r="H43" s="105" t="s">
        <v>7</v>
      </c>
      <c r="I43" s="105" t="s">
        <v>317</v>
      </c>
      <c r="J43" s="1" t="s">
        <v>11</v>
      </c>
      <c r="K43" s="1" t="s">
        <v>11</v>
      </c>
      <c r="L43" s="104">
        <v>41577</v>
      </c>
      <c r="M43" s="1">
        <v>10</v>
      </c>
      <c r="N43" s="118">
        <v>10</v>
      </c>
      <c r="O43" s="1" t="s">
        <v>342</v>
      </c>
      <c r="P43" s="21" t="s">
        <v>251</v>
      </c>
      <c r="Q43" s="46" t="s">
        <v>11</v>
      </c>
      <c r="R43" s="21" t="s">
        <v>11</v>
      </c>
      <c r="S43" s="46" t="s">
        <v>11</v>
      </c>
      <c r="T43" s="6" t="s">
        <v>257</v>
      </c>
      <c r="U43" s="1" t="s">
        <v>341</v>
      </c>
      <c r="V43" s="1" t="s">
        <v>41</v>
      </c>
      <c r="W43" s="49" t="s">
        <v>505</v>
      </c>
      <c r="X43" s="49" t="s">
        <v>512</v>
      </c>
      <c r="Y43" s="1">
        <v>24</v>
      </c>
      <c r="Z43" s="1">
        <v>325</v>
      </c>
      <c r="AA43" s="48">
        <v>1.2587412587412588</v>
      </c>
      <c r="AB43" s="133">
        <v>4.8</v>
      </c>
      <c r="AC43" s="133">
        <v>634000</v>
      </c>
      <c r="AD43" s="133">
        <v>1030</v>
      </c>
      <c r="AE43" s="133">
        <v>5810</v>
      </c>
      <c r="AF43" s="133">
        <v>487</v>
      </c>
      <c r="AG43" s="133">
        <v>29500</v>
      </c>
      <c r="AH43" s="133">
        <v>186</v>
      </c>
      <c r="AI43" s="133">
        <v>726</v>
      </c>
      <c r="AJ43" s="133">
        <v>43400</v>
      </c>
      <c r="AK43" s="133">
        <v>1.3</v>
      </c>
      <c r="AL43" s="133">
        <v>0</v>
      </c>
      <c r="AM43" s="134" t="s">
        <v>511</v>
      </c>
      <c r="AN43" s="134">
        <v>0.2</v>
      </c>
    </row>
    <row r="44" spans="1:40" x14ac:dyDescent="0.25">
      <c r="A44" s="1" t="s">
        <v>351</v>
      </c>
      <c r="B44" s="1" t="s">
        <v>961</v>
      </c>
      <c r="C44" s="1" t="s">
        <v>121</v>
      </c>
      <c r="D44" s="8" t="s">
        <v>120</v>
      </c>
      <c r="E44" s="1">
        <v>-22.569400000000002</v>
      </c>
      <c r="F44" s="1">
        <v>167.1961</v>
      </c>
      <c r="G44" s="105" t="s">
        <v>68</v>
      </c>
      <c r="H44" s="1" t="s">
        <v>110</v>
      </c>
      <c r="I44" s="105" t="s">
        <v>285</v>
      </c>
      <c r="J44" s="1">
        <v>28</v>
      </c>
      <c r="K44" s="1" t="s">
        <v>836</v>
      </c>
      <c r="L44" s="104">
        <v>41578</v>
      </c>
      <c r="M44" s="1">
        <v>29</v>
      </c>
      <c r="N44" s="122" t="s">
        <v>498</v>
      </c>
      <c r="O44" s="7">
        <v>0.36458333333333331</v>
      </c>
      <c r="P44" s="21" t="s">
        <v>503</v>
      </c>
      <c r="Q44" s="46">
        <v>23.9</v>
      </c>
      <c r="R44" s="21" t="s">
        <v>515</v>
      </c>
      <c r="S44" s="46">
        <v>35.200000000000003</v>
      </c>
      <c r="T44" s="6" t="s">
        <v>257</v>
      </c>
      <c r="U44" s="1" t="s">
        <v>352</v>
      </c>
      <c r="V44" s="1" t="s">
        <v>11</v>
      </c>
      <c r="W44" s="49" t="s">
        <v>505</v>
      </c>
      <c r="X44" s="49" t="s">
        <v>511</v>
      </c>
      <c r="Y44" s="1">
        <v>28</v>
      </c>
      <c r="Z44" s="1">
        <v>255</v>
      </c>
      <c r="AA44" s="48">
        <v>1.6859504132231404</v>
      </c>
      <c r="AB44" s="133">
        <v>1.3</v>
      </c>
      <c r="AC44" s="133">
        <v>164000</v>
      </c>
      <c r="AD44" s="133">
        <v>56500</v>
      </c>
      <c r="AE44" s="133">
        <v>12300</v>
      </c>
      <c r="AF44" s="133">
        <v>939</v>
      </c>
      <c r="AG44" s="133">
        <v>12600</v>
      </c>
      <c r="AH44" s="133">
        <v>201</v>
      </c>
      <c r="AI44" s="133">
        <v>221</v>
      </c>
      <c r="AJ44" s="133">
        <v>16200</v>
      </c>
      <c r="AK44" s="133">
        <v>1.6</v>
      </c>
      <c r="AL44" s="133">
        <v>0</v>
      </c>
      <c r="AM44" s="134" t="s">
        <v>511</v>
      </c>
      <c r="AN44" s="134">
        <v>0.3</v>
      </c>
    </row>
    <row r="45" spans="1:40" x14ac:dyDescent="0.25">
      <c r="A45" s="1" t="s">
        <v>353</v>
      </c>
      <c r="B45" s="1" t="s">
        <v>961</v>
      </c>
      <c r="C45" s="1" t="s">
        <v>121</v>
      </c>
      <c r="D45" s="8" t="s">
        <v>120</v>
      </c>
      <c r="E45" s="1">
        <v>-22.569400000000002</v>
      </c>
      <c r="F45" s="1">
        <v>167.1961</v>
      </c>
      <c r="G45" s="105" t="s">
        <v>68</v>
      </c>
      <c r="H45" s="1" t="s">
        <v>110</v>
      </c>
      <c r="I45" s="105" t="s">
        <v>285</v>
      </c>
      <c r="J45" s="1">
        <v>28</v>
      </c>
      <c r="K45" s="1" t="s">
        <v>836</v>
      </c>
      <c r="L45" s="104">
        <v>41578</v>
      </c>
      <c r="M45" s="1">
        <v>25</v>
      </c>
      <c r="N45" s="118" t="s">
        <v>497</v>
      </c>
      <c r="O45" s="7">
        <v>0.375</v>
      </c>
      <c r="P45" s="21" t="s">
        <v>503</v>
      </c>
      <c r="Q45" s="46">
        <v>23.9</v>
      </c>
      <c r="R45" s="21" t="s">
        <v>515</v>
      </c>
      <c r="S45" s="46">
        <v>35.200000000000003</v>
      </c>
      <c r="T45" s="6" t="s">
        <v>257</v>
      </c>
      <c r="U45" s="1" t="s">
        <v>354</v>
      </c>
      <c r="V45" s="1" t="s">
        <v>551</v>
      </c>
      <c r="W45" s="49" t="s">
        <v>508</v>
      </c>
      <c r="X45" s="49" t="s">
        <v>512</v>
      </c>
      <c r="Y45" s="1">
        <v>17</v>
      </c>
      <c r="Z45" s="1">
        <v>127</v>
      </c>
      <c r="AA45" s="48">
        <v>1.0259067357512954</v>
      </c>
      <c r="AB45" s="133">
        <v>4</v>
      </c>
      <c r="AC45" s="133">
        <v>521000</v>
      </c>
      <c r="AD45" s="133">
        <v>39200</v>
      </c>
      <c r="AE45" s="133">
        <v>24100</v>
      </c>
      <c r="AF45" s="133">
        <v>921</v>
      </c>
      <c r="AG45" s="133">
        <v>116000</v>
      </c>
      <c r="AH45" s="133">
        <v>1070</v>
      </c>
      <c r="AI45" s="133">
        <v>1410</v>
      </c>
      <c r="AJ45" s="133">
        <v>153000</v>
      </c>
      <c r="AK45" s="133">
        <v>2.8</v>
      </c>
      <c r="AL45" s="133">
        <v>0</v>
      </c>
      <c r="AM45" s="134" t="s">
        <v>511</v>
      </c>
      <c r="AN45" s="134">
        <v>0.7</v>
      </c>
    </row>
    <row r="46" spans="1:40" x14ac:dyDescent="0.25">
      <c r="A46" s="1" t="s">
        <v>355</v>
      </c>
      <c r="B46" s="1" t="s">
        <v>961</v>
      </c>
      <c r="C46" s="1" t="s">
        <v>121</v>
      </c>
      <c r="D46" s="8" t="s">
        <v>120</v>
      </c>
      <c r="E46" s="1">
        <v>-22.569400000000002</v>
      </c>
      <c r="F46" s="1">
        <v>167.1961</v>
      </c>
      <c r="G46" s="105" t="s">
        <v>68</v>
      </c>
      <c r="H46" s="1" t="s">
        <v>110</v>
      </c>
      <c r="I46" s="105" t="s">
        <v>285</v>
      </c>
      <c r="J46" s="1">
        <v>28</v>
      </c>
      <c r="K46" s="1" t="s">
        <v>836</v>
      </c>
      <c r="L46" s="104">
        <v>41578</v>
      </c>
      <c r="M46" s="1">
        <v>19.2</v>
      </c>
      <c r="N46" s="117" t="s">
        <v>495</v>
      </c>
      <c r="O46" s="7">
        <v>0.37638888888888888</v>
      </c>
      <c r="P46" s="1" t="s">
        <v>503</v>
      </c>
      <c r="Q46" s="46">
        <v>23.9</v>
      </c>
      <c r="R46" s="1" t="s">
        <v>515</v>
      </c>
      <c r="S46" s="46">
        <v>35.200000000000003</v>
      </c>
      <c r="T46" s="6" t="s">
        <v>257</v>
      </c>
      <c r="U46" s="1" t="s">
        <v>356</v>
      </c>
      <c r="V46" s="1" t="s">
        <v>551</v>
      </c>
      <c r="W46" s="8" t="s">
        <v>508</v>
      </c>
      <c r="X46" s="8" t="s">
        <v>11</v>
      </c>
      <c r="Y46" s="1">
        <v>9</v>
      </c>
      <c r="Z46" s="1">
        <v>53</v>
      </c>
      <c r="AA46" s="46">
        <v>0.7737931034482759</v>
      </c>
      <c r="AB46" s="134">
        <v>7.3</v>
      </c>
      <c r="AC46" s="134">
        <v>235000</v>
      </c>
      <c r="AD46" s="134">
        <v>120000</v>
      </c>
      <c r="AE46" s="134">
        <v>11400</v>
      </c>
      <c r="AF46" s="134">
        <v>524</v>
      </c>
      <c r="AG46" s="134">
        <v>138000</v>
      </c>
      <c r="AH46" s="134">
        <v>1750</v>
      </c>
      <c r="AI46" s="134">
        <v>4320</v>
      </c>
      <c r="AJ46" s="134">
        <v>449000</v>
      </c>
      <c r="AK46" s="134">
        <v>3.8</v>
      </c>
      <c r="AL46" s="134">
        <v>1</v>
      </c>
      <c r="AM46" s="134" t="s">
        <v>511</v>
      </c>
      <c r="AN46" s="134">
        <v>1.3</v>
      </c>
    </row>
    <row r="47" spans="1:40" s="106" customFormat="1" x14ac:dyDescent="0.25">
      <c r="A47" s="106" t="s">
        <v>357</v>
      </c>
      <c r="B47" s="106" t="s">
        <v>961</v>
      </c>
      <c r="C47" s="106" t="s">
        <v>121</v>
      </c>
      <c r="D47" s="109" t="s">
        <v>120</v>
      </c>
      <c r="E47" s="106">
        <v>-22.569400000000002</v>
      </c>
      <c r="F47" s="106">
        <v>167.1961</v>
      </c>
      <c r="G47" s="107" t="s">
        <v>68</v>
      </c>
      <c r="H47" s="106" t="s">
        <v>110</v>
      </c>
      <c r="I47" s="107" t="s">
        <v>285</v>
      </c>
      <c r="J47" s="106">
        <v>28</v>
      </c>
      <c r="K47" s="106" t="s">
        <v>836</v>
      </c>
      <c r="L47" s="108">
        <v>41578</v>
      </c>
      <c r="M47" s="106">
        <v>15.7</v>
      </c>
      <c r="N47" s="126" t="s">
        <v>495</v>
      </c>
      <c r="O47" s="110">
        <v>0.37986111111111115</v>
      </c>
      <c r="P47" s="106" t="s">
        <v>503</v>
      </c>
      <c r="Q47" s="129">
        <v>23.9</v>
      </c>
      <c r="R47" s="106" t="s">
        <v>515</v>
      </c>
      <c r="S47" s="129">
        <v>35.200000000000003</v>
      </c>
      <c r="T47" s="106" t="s">
        <v>555</v>
      </c>
      <c r="W47" s="109" t="s">
        <v>505</v>
      </c>
      <c r="X47" s="109" t="s">
        <v>512</v>
      </c>
      <c r="Y47" s="106">
        <v>24</v>
      </c>
      <c r="Z47" s="106">
        <v>230</v>
      </c>
      <c r="AA47" s="106" t="s">
        <v>834</v>
      </c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</row>
    <row r="48" spans="1:40" s="66" customFormat="1" x14ac:dyDescent="0.25">
      <c r="A48" s="66" t="s">
        <v>358</v>
      </c>
      <c r="B48" s="66" t="s">
        <v>961</v>
      </c>
      <c r="C48" s="66" t="s">
        <v>121</v>
      </c>
      <c r="D48" s="145" t="s">
        <v>120</v>
      </c>
      <c r="E48" s="66">
        <v>-22.569400000000002</v>
      </c>
      <c r="F48" s="66">
        <v>167.1961</v>
      </c>
      <c r="G48" s="143" t="s">
        <v>68</v>
      </c>
      <c r="H48" s="66" t="s">
        <v>110</v>
      </c>
      <c r="I48" s="143" t="s">
        <v>285</v>
      </c>
      <c r="J48" s="66">
        <v>28</v>
      </c>
      <c r="K48" s="66" t="s">
        <v>836</v>
      </c>
      <c r="L48" s="137">
        <v>41578</v>
      </c>
      <c r="M48" s="66">
        <v>14.5</v>
      </c>
      <c r="N48" s="138" t="s">
        <v>496</v>
      </c>
      <c r="O48" s="139">
        <v>0.3833333333333333</v>
      </c>
      <c r="P48" s="66" t="s">
        <v>503</v>
      </c>
      <c r="Q48" s="140">
        <v>23.9</v>
      </c>
      <c r="R48" s="66" t="s">
        <v>515</v>
      </c>
      <c r="S48" s="140">
        <v>35.200000000000003</v>
      </c>
      <c r="T48" s="141" t="s">
        <v>257</v>
      </c>
      <c r="U48" s="66" t="s">
        <v>359</v>
      </c>
      <c r="V48" s="150" t="s">
        <v>551</v>
      </c>
      <c r="W48" s="66" t="s">
        <v>505</v>
      </c>
      <c r="X48" s="66" t="s">
        <v>512</v>
      </c>
      <c r="Y48" s="66">
        <v>14</v>
      </c>
      <c r="Z48" s="66">
        <v>80</v>
      </c>
      <c r="AA48" s="140">
        <v>1.2436363636363637</v>
      </c>
      <c r="AB48" s="142">
        <v>2.5</v>
      </c>
      <c r="AC48" s="142">
        <v>371000</v>
      </c>
      <c r="AD48" s="142">
        <v>186000</v>
      </c>
      <c r="AE48" s="142">
        <v>36000</v>
      </c>
      <c r="AF48" s="142">
        <v>1950</v>
      </c>
      <c r="AG48" s="142">
        <v>229000</v>
      </c>
      <c r="AH48" s="142">
        <v>447</v>
      </c>
      <c r="AI48" s="142">
        <v>1960</v>
      </c>
      <c r="AJ48" s="142">
        <v>112000</v>
      </c>
      <c r="AK48" s="142">
        <v>5.8</v>
      </c>
      <c r="AL48" s="142">
        <v>1</v>
      </c>
      <c r="AM48" s="142" t="s">
        <v>512</v>
      </c>
      <c r="AN48" s="142">
        <v>1.6</v>
      </c>
    </row>
    <row r="49" spans="1:40" x14ac:dyDescent="0.25">
      <c r="A49" s="1" t="s">
        <v>360</v>
      </c>
      <c r="B49" s="1" t="s">
        <v>961</v>
      </c>
      <c r="C49" s="1" t="s">
        <v>121</v>
      </c>
      <c r="D49" s="8" t="s">
        <v>120</v>
      </c>
      <c r="E49" s="1">
        <v>-22.569400000000002</v>
      </c>
      <c r="F49" s="1">
        <v>167.1961</v>
      </c>
      <c r="G49" s="105" t="s">
        <v>68</v>
      </c>
      <c r="H49" s="1" t="s">
        <v>110</v>
      </c>
      <c r="I49" s="105" t="s">
        <v>285</v>
      </c>
      <c r="J49" s="1">
        <v>28</v>
      </c>
      <c r="K49" s="1" t="s">
        <v>836</v>
      </c>
      <c r="L49" s="104">
        <v>41578</v>
      </c>
      <c r="M49" s="1">
        <v>11</v>
      </c>
      <c r="N49" s="118">
        <v>10</v>
      </c>
      <c r="O49" s="7">
        <v>0.39027777777777778</v>
      </c>
      <c r="P49" s="21" t="s">
        <v>503</v>
      </c>
      <c r="Q49" s="46">
        <v>23.9</v>
      </c>
      <c r="R49" s="21" t="s">
        <v>515</v>
      </c>
      <c r="S49" s="46">
        <v>35.200000000000003</v>
      </c>
      <c r="T49" s="111" t="s">
        <v>257</v>
      </c>
      <c r="U49" s="1" t="s">
        <v>361</v>
      </c>
      <c r="V49" s="1" t="s">
        <v>41</v>
      </c>
      <c r="W49" s="21" t="s">
        <v>508</v>
      </c>
      <c r="X49" s="21" t="s">
        <v>512</v>
      </c>
      <c r="Y49" s="1">
        <v>20</v>
      </c>
      <c r="Z49" s="1">
        <v>172</v>
      </c>
      <c r="AA49" s="48">
        <v>1.1271028037383179</v>
      </c>
      <c r="AB49" s="133">
        <v>2.5</v>
      </c>
      <c r="AC49" s="133">
        <v>1520000</v>
      </c>
      <c r="AD49" s="133">
        <v>61300</v>
      </c>
      <c r="AE49" s="133">
        <v>41400</v>
      </c>
      <c r="AF49" s="133">
        <v>1620</v>
      </c>
      <c r="AG49" s="133">
        <v>34400</v>
      </c>
      <c r="AH49" s="133">
        <v>1390</v>
      </c>
      <c r="AI49" s="133">
        <v>2010</v>
      </c>
      <c r="AJ49" s="133">
        <v>398000</v>
      </c>
      <c r="AK49" s="133">
        <v>2.7</v>
      </c>
      <c r="AL49" s="133">
        <v>0</v>
      </c>
      <c r="AM49" s="134" t="s">
        <v>511</v>
      </c>
      <c r="AN49" s="134">
        <v>0.8</v>
      </c>
    </row>
    <row r="50" spans="1:40" x14ac:dyDescent="0.25">
      <c r="A50" s="1" t="s">
        <v>362</v>
      </c>
      <c r="B50" s="1" t="s">
        <v>961</v>
      </c>
      <c r="C50" s="1" t="s">
        <v>121</v>
      </c>
      <c r="D50" s="1" t="s">
        <v>123</v>
      </c>
      <c r="E50" s="1">
        <v>-22.5594</v>
      </c>
      <c r="F50" s="1">
        <v>167.2079</v>
      </c>
      <c r="G50" s="1" t="s">
        <v>68</v>
      </c>
      <c r="H50" s="1" t="s">
        <v>110</v>
      </c>
      <c r="I50" s="105" t="s">
        <v>285</v>
      </c>
      <c r="J50" s="1">
        <v>31</v>
      </c>
      <c r="K50" s="1" t="s">
        <v>835</v>
      </c>
      <c r="L50" s="104">
        <v>41578</v>
      </c>
      <c r="M50" s="1">
        <v>24.6</v>
      </c>
      <c r="N50" s="122" t="s">
        <v>497</v>
      </c>
      <c r="O50" s="7">
        <v>0.47500000000000003</v>
      </c>
      <c r="P50" s="21" t="s">
        <v>501</v>
      </c>
      <c r="Q50" s="46">
        <v>24</v>
      </c>
      <c r="R50" s="21" t="s">
        <v>515</v>
      </c>
      <c r="S50" s="46">
        <v>35.299999999999997</v>
      </c>
      <c r="T50" s="6" t="s">
        <v>257</v>
      </c>
      <c r="U50" s="1" t="s">
        <v>363</v>
      </c>
      <c r="V50" s="1" t="s">
        <v>41</v>
      </c>
      <c r="W50" s="21" t="s">
        <v>505</v>
      </c>
      <c r="X50" s="21" t="s">
        <v>11</v>
      </c>
      <c r="Y50" s="1">
        <v>29</v>
      </c>
      <c r="Z50" s="1">
        <v>442</v>
      </c>
      <c r="AA50" s="48">
        <v>1.0132075471698112</v>
      </c>
      <c r="AB50" s="133">
        <v>18</v>
      </c>
      <c r="AC50" s="133">
        <v>634000</v>
      </c>
      <c r="AD50" s="133">
        <v>2490</v>
      </c>
      <c r="AE50" s="133">
        <v>2270</v>
      </c>
      <c r="AF50" s="133">
        <v>204</v>
      </c>
      <c r="AG50" s="133">
        <v>25700</v>
      </c>
      <c r="AH50" s="133">
        <v>1570</v>
      </c>
      <c r="AI50" s="133">
        <v>1250</v>
      </c>
      <c r="AJ50" s="133">
        <v>167000</v>
      </c>
      <c r="AK50" s="133">
        <v>2.7</v>
      </c>
      <c r="AL50" s="133">
        <v>0</v>
      </c>
      <c r="AM50" s="134" t="s">
        <v>511</v>
      </c>
      <c r="AN50" s="134">
        <v>0.9</v>
      </c>
    </row>
    <row r="51" spans="1:40" s="150" customFormat="1" x14ac:dyDescent="0.25">
      <c r="A51" s="150" t="s">
        <v>364</v>
      </c>
      <c r="B51" s="66" t="s">
        <v>961</v>
      </c>
      <c r="C51" s="150" t="s">
        <v>105</v>
      </c>
      <c r="D51" s="152" t="s">
        <v>132</v>
      </c>
      <c r="E51" s="150">
        <v>-22.700600000000001</v>
      </c>
      <c r="F51" s="150">
        <v>167.374</v>
      </c>
      <c r="G51" s="153" t="s">
        <v>68</v>
      </c>
      <c r="H51" s="150" t="s">
        <v>110</v>
      </c>
      <c r="I51" s="153" t="s">
        <v>204</v>
      </c>
      <c r="J51" s="66">
        <v>25</v>
      </c>
      <c r="K51" s="66" t="s">
        <v>836</v>
      </c>
      <c r="L51" s="154">
        <v>41579</v>
      </c>
      <c r="M51" s="150">
        <v>10.5</v>
      </c>
      <c r="N51" s="155">
        <v>10</v>
      </c>
      <c r="O51" s="156">
        <v>0.47916666666666669</v>
      </c>
      <c r="P51" s="150" t="s">
        <v>501</v>
      </c>
      <c r="Q51" s="157">
        <v>24.21</v>
      </c>
      <c r="R51" s="150" t="s">
        <v>513</v>
      </c>
      <c r="S51" s="157">
        <v>35.299999999999997</v>
      </c>
      <c r="T51" s="158" t="s">
        <v>257</v>
      </c>
      <c r="U51" s="150" t="s">
        <v>365</v>
      </c>
      <c r="V51" s="150" t="s">
        <v>551</v>
      </c>
      <c r="W51" s="150" t="s">
        <v>506</v>
      </c>
      <c r="X51" s="150" t="s">
        <v>511</v>
      </c>
      <c r="Y51" s="150">
        <v>19</v>
      </c>
      <c r="Z51" s="150">
        <v>137</v>
      </c>
      <c r="AA51" s="157">
        <v>1.6475409836065575</v>
      </c>
      <c r="AB51" s="159">
        <v>0.52</v>
      </c>
      <c r="AC51" s="159">
        <v>10100000</v>
      </c>
      <c r="AD51" s="159">
        <v>470000</v>
      </c>
      <c r="AE51" s="159">
        <v>373000</v>
      </c>
      <c r="AF51" s="159">
        <v>20600</v>
      </c>
      <c r="AG51" s="159">
        <v>138000</v>
      </c>
      <c r="AH51" s="159">
        <v>6690</v>
      </c>
      <c r="AI51" s="159">
        <v>3420</v>
      </c>
      <c r="AJ51" s="159">
        <v>200000</v>
      </c>
      <c r="AK51" s="159">
        <v>7.4</v>
      </c>
      <c r="AL51" s="159">
        <v>4</v>
      </c>
      <c r="AM51" s="159" t="s">
        <v>512</v>
      </c>
      <c r="AN51" s="159">
        <v>2.5</v>
      </c>
    </row>
    <row r="52" spans="1:40" s="106" customFormat="1" x14ac:dyDescent="0.25">
      <c r="A52" s="106" t="s">
        <v>366</v>
      </c>
      <c r="B52" s="106" t="s">
        <v>961</v>
      </c>
      <c r="C52" s="109" t="s">
        <v>105</v>
      </c>
      <c r="D52" s="109" t="s">
        <v>132</v>
      </c>
      <c r="E52" s="106">
        <v>-22.700600000000001</v>
      </c>
      <c r="F52" s="106">
        <v>167.374</v>
      </c>
      <c r="G52" s="106" t="s">
        <v>68</v>
      </c>
      <c r="H52" s="106" t="s">
        <v>110</v>
      </c>
      <c r="I52" s="106" t="s">
        <v>204</v>
      </c>
      <c r="J52" s="106">
        <v>25</v>
      </c>
      <c r="K52" s="106" t="s">
        <v>836</v>
      </c>
      <c r="L52" s="108">
        <v>41579</v>
      </c>
      <c r="M52" s="106">
        <v>11.2</v>
      </c>
      <c r="N52" s="126">
        <v>10</v>
      </c>
      <c r="O52" s="110">
        <v>0.48402777777777778</v>
      </c>
      <c r="P52" s="106" t="s">
        <v>501</v>
      </c>
      <c r="Q52" s="129">
        <v>24.21</v>
      </c>
      <c r="R52" s="106" t="s">
        <v>513</v>
      </c>
      <c r="S52" s="129">
        <v>35.299999999999997</v>
      </c>
      <c r="T52" s="112" t="s">
        <v>257</v>
      </c>
      <c r="U52" s="106" t="s">
        <v>367</v>
      </c>
      <c r="W52" s="106" t="s">
        <v>505</v>
      </c>
      <c r="X52" s="106" t="s">
        <v>512</v>
      </c>
      <c r="Y52" s="106">
        <v>19</v>
      </c>
      <c r="Z52" s="106">
        <v>203</v>
      </c>
      <c r="AA52" s="106" t="s">
        <v>834</v>
      </c>
      <c r="AK52" s="136"/>
    </row>
    <row r="53" spans="1:40" s="106" customFormat="1" x14ac:dyDescent="0.25">
      <c r="A53" s="106" t="s">
        <v>368</v>
      </c>
      <c r="B53" s="106" t="s">
        <v>961</v>
      </c>
      <c r="C53" s="109" t="s">
        <v>105</v>
      </c>
      <c r="D53" s="109" t="s">
        <v>132</v>
      </c>
      <c r="E53" s="106">
        <v>-22.700600000000001</v>
      </c>
      <c r="F53" s="106">
        <v>167.374</v>
      </c>
      <c r="G53" s="106" t="s">
        <v>68</v>
      </c>
      <c r="H53" s="106" t="s">
        <v>110</v>
      </c>
      <c r="I53" s="106" t="s">
        <v>204</v>
      </c>
      <c r="J53" s="106">
        <v>25</v>
      </c>
      <c r="K53" s="106" t="s">
        <v>836</v>
      </c>
      <c r="L53" s="108">
        <v>41579</v>
      </c>
      <c r="M53" s="106">
        <v>11.8</v>
      </c>
      <c r="N53" s="126">
        <v>10</v>
      </c>
      <c r="O53" s="110">
        <v>0.48680555555555555</v>
      </c>
      <c r="P53" s="106" t="s">
        <v>501</v>
      </c>
      <c r="Q53" s="129">
        <v>24.21</v>
      </c>
      <c r="R53" s="106" t="s">
        <v>513</v>
      </c>
      <c r="S53" s="129">
        <v>35.299999999999997</v>
      </c>
      <c r="T53" s="112" t="s">
        <v>257</v>
      </c>
      <c r="U53" s="106" t="s">
        <v>369</v>
      </c>
      <c r="V53" s="106" t="s">
        <v>551</v>
      </c>
      <c r="W53" s="106" t="s">
        <v>508</v>
      </c>
      <c r="X53" s="106" t="s">
        <v>512</v>
      </c>
      <c r="Y53" s="106">
        <v>21</v>
      </c>
      <c r="Z53" s="106">
        <v>242</v>
      </c>
      <c r="AA53" s="106" t="s">
        <v>834</v>
      </c>
      <c r="AK53" s="136"/>
    </row>
    <row r="54" spans="1:40" s="106" customFormat="1" x14ac:dyDescent="0.25">
      <c r="A54" s="106" t="s">
        <v>370</v>
      </c>
      <c r="B54" s="106" t="s">
        <v>961</v>
      </c>
      <c r="C54" s="109" t="s">
        <v>105</v>
      </c>
      <c r="D54" s="109" t="s">
        <v>132</v>
      </c>
      <c r="E54" s="106">
        <v>-22.700600000000001</v>
      </c>
      <c r="F54" s="106">
        <v>167.374</v>
      </c>
      <c r="G54" s="106" t="s">
        <v>68</v>
      </c>
      <c r="H54" s="106" t="s">
        <v>110</v>
      </c>
      <c r="I54" s="106" t="s">
        <v>204</v>
      </c>
      <c r="J54" s="106">
        <v>25</v>
      </c>
      <c r="K54" s="106" t="s">
        <v>836</v>
      </c>
      <c r="L54" s="108">
        <v>41579</v>
      </c>
      <c r="M54" s="106">
        <v>10.5</v>
      </c>
      <c r="N54" s="126">
        <v>10</v>
      </c>
      <c r="O54" s="110">
        <v>0.49305555555555558</v>
      </c>
      <c r="P54" s="106" t="s">
        <v>501</v>
      </c>
      <c r="Q54" s="129">
        <v>24.21</v>
      </c>
      <c r="R54" s="106" t="s">
        <v>513</v>
      </c>
      <c r="S54" s="129">
        <v>35.299999999999997</v>
      </c>
      <c r="T54" s="112" t="s">
        <v>257</v>
      </c>
      <c r="U54" s="106" t="s">
        <v>371</v>
      </c>
      <c r="W54" s="106" t="s">
        <v>505</v>
      </c>
      <c r="X54" s="106" t="s">
        <v>512</v>
      </c>
      <c r="Y54" s="106">
        <v>25</v>
      </c>
      <c r="Z54" s="106">
        <v>375</v>
      </c>
      <c r="AA54" s="106" t="s">
        <v>834</v>
      </c>
      <c r="AK54" s="136"/>
    </row>
    <row r="55" spans="1:40" s="106" customFormat="1" x14ac:dyDescent="0.25">
      <c r="A55" s="106" t="s">
        <v>372</v>
      </c>
      <c r="B55" s="106" t="s">
        <v>961</v>
      </c>
      <c r="C55" s="109" t="s">
        <v>105</v>
      </c>
      <c r="D55" s="109" t="s">
        <v>132</v>
      </c>
      <c r="E55" s="106">
        <v>-22.700600000000001</v>
      </c>
      <c r="F55" s="106">
        <v>167.374</v>
      </c>
      <c r="G55" s="106" t="s">
        <v>68</v>
      </c>
      <c r="H55" s="106" t="s">
        <v>110</v>
      </c>
      <c r="I55" s="106" t="s">
        <v>204</v>
      </c>
      <c r="J55" s="106">
        <v>25</v>
      </c>
      <c r="K55" s="106" t="s">
        <v>836</v>
      </c>
      <c r="L55" s="108">
        <v>41579</v>
      </c>
      <c r="M55" s="106">
        <v>10.9</v>
      </c>
      <c r="N55" s="126">
        <v>10</v>
      </c>
      <c r="O55" s="110">
        <v>0.49583333333333335</v>
      </c>
      <c r="P55" s="106" t="s">
        <v>501</v>
      </c>
      <c r="Q55" s="129">
        <v>24.21</v>
      </c>
      <c r="R55" s="106" t="s">
        <v>513</v>
      </c>
      <c r="S55" s="129">
        <v>35.299999999999997</v>
      </c>
      <c r="T55" s="112" t="s">
        <v>257</v>
      </c>
      <c r="U55" s="106" t="s">
        <v>373</v>
      </c>
      <c r="V55" s="106" t="s">
        <v>551</v>
      </c>
      <c r="W55" s="106" t="s">
        <v>505</v>
      </c>
      <c r="X55" s="106" t="s">
        <v>512</v>
      </c>
      <c r="Y55" s="106">
        <v>18</v>
      </c>
      <c r="Z55" s="106">
        <v>172</v>
      </c>
      <c r="AA55" s="106" t="s">
        <v>834</v>
      </c>
      <c r="AK55" s="136"/>
    </row>
    <row r="56" spans="1:40" s="106" customFormat="1" x14ac:dyDescent="0.25">
      <c r="A56" s="106" t="s">
        <v>374</v>
      </c>
      <c r="B56" s="106" t="s">
        <v>961</v>
      </c>
      <c r="C56" s="109" t="s">
        <v>105</v>
      </c>
      <c r="D56" s="109" t="s">
        <v>132</v>
      </c>
      <c r="E56" s="106">
        <v>-22.700600000000001</v>
      </c>
      <c r="F56" s="106">
        <v>167.374</v>
      </c>
      <c r="G56" s="106" t="s">
        <v>68</v>
      </c>
      <c r="H56" s="106" t="s">
        <v>110</v>
      </c>
      <c r="I56" s="106" t="s">
        <v>204</v>
      </c>
      <c r="J56" s="106">
        <v>25</v>
      </c>
      <c r="K56" s="106" t="s">
        <v>836</v>
      </c>
      <c r="L56" s="108">
        <v>41579</v>
      </c>
      <c r="M56" s="106">
        <v>11.4</v>
      </c>
      <c r="N56" s="126">
        <v>10</v>
      </c>
      <c r="O56" s="110">
        <v>0.49791666666666662</v>
      </c>
      <c r="P56" s="106" t="s">
        <v>501</v>
      </c>
      <c r="Q56" s="129">
        <v>24.21</v>
      </c>
      <c r="R56" s="106" t="s">
        <v>513</v>
      </c>
      <c r="S56" s="129">
        <v>35.299999999999997</v>
      </c>
      <c r="T56" s="112" t="s">
        <v>257</v>
      </c>
      <c r="U56" s="106" t="s">
        <v>375</v>
      </c>
      <c r="W56" s="106" t="s">
        <v>505</v>
      </c>
      <c r="X56" s="106" t="s">
        <v>11</v>
      </c>
      <c r="Y56" s="106" t="s">
        <v>11</v>
      </c>
      <c r="Z56" s="106" t="s">
        <v>11</v>
      </c>
      <c r="AA56" s="106" t="s">
        <v>834</v>
      </c>
      <c r="AK56" s="136"/>
    </row>
    <row r="57" spans="1:40" x14ac:dyDescent="0.25">
      <c r="A57" s="1" t="s">
        <v>376</v>
      </c>
      <c r="B57" s="1" t="s">
        <v>961</v>
      </c>
      <c r="C57" s="8" t="s">
        <v>105</v>
      </c>
      <c r="D57" s="8" t="s">
        <v>132</v>
      </c>
      <c r="E57" s="1">
        <v>-22.700600000000001</v>
      </c>
      <c r="F57" s="1">
        <v>167.374</v>
      </c>
      <c r="G57" s="105" t="s">
        <v>68</v>
      </c>
      <c r="H57" s="1" t="s">
        <v>110</v>
      </c>
      <c r="I57" s="105" t="s">
        <v>204</v>
      </c>
      <c r="J57" s="1">
        <v>25</v>
      </c>
      <c r="K57" s="1" t="s">
        <v>836</v>
      </c>
      <c r="L57" s="104">
        <v>41579</v>
      </c>
      <c r="M57" s="1">
        <v>10.199999999999999</v>
      </c>
      <c r="N57" s="118">
        <v>10</v>
      </c>
      <c r="O57" s="7">
        <v>0.5</v>
      </c>
      <c r="P57" s="21" t="s">
        <v>501</v>
      </c>
      <c r="Q57" s="48">
        <v>24.21</v>
      </c>
      <c r="R57" s="21" t="s">
        <v>513</v>
      </c>
      <c r="S57" s="48">
        <v>35.299999999999997</v>
      </c>
      <c r="T57" s="6" t="s">
        <v>257</v>
      </c>
      <c r="U57" s="1" t="s">
        <v>377</v>
      </c>
      <c r="V57" s="1" t="s">
        <v>41</v>
      </c>
      <c r="W57" s="21" t="s">
        <v>508</v>
      </c>
      <c r="X57" s="21" t="s">
        <v>511</v>
      </c>
      <c r="Y57" s="1">
        <v>15.5</v>
      </c>
      <c r="Z57" s="1">
        <v>135</v>
      </c>
      <c r="AA57" s="48">
        <v>2.0924999999999998</v>
      </c>
      <c r="AB57" s="133">
        <v>1.7</v>
      </c>
      <c r="AC57" s="133">
        <v>254000</v>
      </c>
      <c r="AD57" s="133">
        <v>5880</v>
      </c>
      <c r="AE57" s="133">
        <v>5240</v>
      </c>
      <c r="AF57" s="133">
        <v>410</v>
      </c>
      <c r="AG57" s="133">
        <v>31100</v>
      </c>
      <c r="AH57" s="133">
        <v>211</v>
      </c>
      <c r="AI57" s="133">
        <v>2280</v>
      </c>
      <c r="AJ57" s="133">
        <v>328000</v>
      </c>
      <c r="AK57" s="133">
        <v>2.6</v>
      </c>
      <c r="AL57" s="133">
        <v>0</v>
      </c>
      <c r="AM57" s="134" t="s">
        <v>511</v>
      </c>
      <c r="AN57" s="134">
        <v>0.7</v>
      </c>
    </row>
    <row r="58" spans="1:40" s="150" customFormat="1" x14ac:dyDescent="0.25">
      <c r="A58" s="150" t="s">
        <v>378</v>
      </c>
      <c r="B58" s="66" t="s">
        <v>961</v>
      </c>
      <c r="C58" s="150" t="s">
        <v>105</v>
      </c>
      <c r="D58" s="152" t="s">
        <v>132</v>
      </c>
      <c r="E58" s="150">
        <v>-22.700600000000001</v>
      </c>
      <c r="F58" s="150">
        <v>167.374</v>
      </c>
      <c r="G58" s="153" t="s">
        <v>68</v>
      </c>
      <c r="H58" s="150" t="s">
        <v>110</v>
      </c>
      <c r="I58" s="153" t="s">
        <v>204</v>
      </c>
      <c r="J58" s="66">
        <v>25</v>
      </c>
      <c r="K58" s="66" t="s">
        <v>836</v>
      </c>
      <c r="L58" s="154">
        <v>41579</v>
      </c>
      <c r="M58" s="150">
        <v>9.1</v>
      </c>
      <c r="N58" s="155">
        <v>10</v>
      </c>
      <c r="O58" s="156">
        <v>0.50347222222222221</v>
      </c>
      <c r="P58" s="150" t="s">
        <v>501</v>
      </c>
      <c r="Q58" s="157">
        <v>24.21</v>
      </c>
      <c r="R58" s="150" t="s">
        <v>513</v>
      </c>
      <c r="S58" s="157">
        <v>35.299999999999997</v>
      </c>
      <c r="T58" s="158" t="s">
        <v>257</v>
      </c>
      <c r="U58" s="150" t="s">
        <v>379</v>
      </c>
      <c r="V58" s="150" t="s">
        <v>41</v>
      </c>
      <c r="W58" s="150" t="s">
        <v>505</v>
      </c>
      <c r="X58" s="150" t="s">
        <v>512</v>
      </c>
      <c r="Y58" s="150">
        <v>18</v>
      </c>
      <c r="Z58" s="150">
        <v>131</v>
      </c>
      <c r="AA58" s="157">
        <v>4.1151515151515152</v>
      </c>
      <c r="AB58" s="159">
        <v>0.72</v>
      </c>
      <c r="AC58" s="159">
        <v>7610000</v>
      </c>
      <c r="AD58" s="159">
        <v>238000</v>
      </c>
      <c r="AE58" s="159">
        <v>314000</v>
      </c>
      <c r="AF58" s="159">
        <v>15100</v>
      </c>
      <c r="AG58" s="159">
        <v>155000</v>
      </c>
      <c r="AH58" s="159">
        <v>3430</v>
      </c>
      <c r="AI58" s="159">
        <v>4740</v>
      </c>
      <c r="AJ58" s="159">
        <v>579000</v>
      </c>
      <c r="AK58" s="159">
        <v>5.9</v>
      </c>
      <c r="AL58" s="159">
        <v>6</v>
      </c>
      <c r="AM58" s="159" t="s">
        <v>512</v>
      </c>
      <c r="AN58" s="159">
        <v>1.7</v>
      </c>
    </row>
    <row r="59" spans="1:40" x14ac:dyDescent="0.25">
      <c r="A59" s="1" t="s">
        <v>380</v>
      </c>
      <c r="B59" s="1" t="s">
        <v>961</v>
      </c>
      <c r="C59" s="8" t="s">
        <v>105</v>
      </c>
      <c r="D59" s="8" t="s">
        <v>132</v>
      </c>
      <c r="E59" s="1">
        <v>-22.700600000000001</v>
      </c>
      <c r="F59" s="1">
        <v>167.374</v>
      </c>
      <c r="G59" s="105" t="s">
        <v>68</v>
      </c>
      <c r="H59" s="1" t="s">
        <v>110</v>
      </c>
      <c r="I59" s="105" t="s">
        <v>204</v>
      </c>
      <c r="J59" s="1">
        <v>25</v>
      </c>
      <c r="K59" s="1" t="s">
        <v>836</v>
      </c>
      <c r="L59" s="104">
        <v>41579</v>
      </c>
      <c r="M59" s="1">
        <v>10</v>
      </c>
      <c r="N59" s="118">
        <v>10</v>
      </c>
      <c r="O59" s="7">
        <v>0.50555555555555554</v>
      </c>
      <c r="P59" s="21" t="s">
        <v>501</v>
      </c>
      <c r="Q59" s="48">
        <v>24.21</v>
      </c>
      <c r="R59" s="21" t="s">
        <v>513</v>
      </c>
      <c r="S59" s="48">
        <v>35.299999999999997</v>
      </c>
      <c r="T59" s="6" t="s">
        <v>257</v>
      </c>
      <c r="U59" s="1" t="s">
        <v>381</v>
      </c>
      <c r="V59" s="1" t="s">
        <v>41</v>
      </c>
      <c r="W59" s="21" t="s">
        <v>508</v>
      </c>
      <c r="X59" s="21" t="s">
        <v>511</v>
      </c>
      <c r="Y59" s="1">
        <v>15</v>
      </c>
      <c r="Z59" s="1">
        <v>119</v>
      </c>
      <c r="AA59" s="48">
        <v>1.0842857142857143</v>
      </c>
      <c r="AB59" s="133">
        <v>0.44</v>
      </c>
      <c r="AC59" s="133">
        <v>1220000</v>
      </c>
      <c r="AD59" s="133">
        <v>26300</v>
      </c>
      <c r="AE59" s="133">
        <v>26900</v>
      </c>
      <c r="AF59" s="133">
        <v>2150</v>
      </c>
      <c r="AG59" s="133">
        <v>3860</v>
      </c>
      <c r="AH59" s="133">
        <v>2610</v>
      </c>
      <c r="AI59" s="133">
        <v>2670</v>
      </c>
      <c r="AJ59" s="133">
        <v>326000</v>
      </c>
      <c r="AK59" s="133">
        <v>2.6</v>
      </c>
      <c r="AL59" s="133">
        <v>0</v>
      </c>
      <c r="AM59" s="134" t="s">
        <v>511</v>
      </c>
      <c r="AN59" s="134">
        <v>0.7</v>
      </c>
    </row>
    <row r="60" spans="1:40" s="150" customFormat="1" x14ac:dyDescent="0.25">
      <c r="A60" s="150" t="s">
        <v>382</v>
      </c>
      <c r="B60" s="66" t="s">
        <v>961</v>
      </c>
      <c r="C60" s="150" t="s">
        <v>105</v>
      </c>
      <c r="D60" s="152" t="s">
        <v>132</v>
      </c>
      <c r="E60" s="150">
        <v>-22.700600000000001</v>
      </c>
      <c r="F60" s="150">
        <v>167.374</v>
      </c>
      <c r="G60" s="153" t="s">
        <v>68</v>
      </c>
      <c r="H60" s="150" t="s">
        <v>110</v>
      </c>
      <c r="I60" s="153" t="s">
        <v>204</v>
      </c>
      <c r="J60" s="66">
        <v>25</v>
      </c>
      <c r="K60" s="66" t="s">
        <v>836</v>
      </c>
      <c r="L60" s="154">
        <v>41579</v>
      </c>
      <c r="M60" s="150">
        <v>9.1999999999999993</v>
      </c>
      <c r="N60" s="155">
        <v>10</v>
      </c>
      <c r="O60" s="156">
        <v>0.50694444444444442</v>
      </c>
      <c r="P60" s="150" t="s">
        <v>501</v>
      </c>
      <c r="Q60" s="157">
        <v>24.21</v>
      </c>
      <c r="R60" s="150" t="s">
        <v>513</v>
      </c>
      <c r="S60" s="157">
        <v>35.299999999999997</v>
      </c>
      <c r="T60" s="158" t="s">
        <v>257</v>
      </c>
      <c r="U60" s="150" t="s">
        <v>383</v>
      </c>
      <c r="V60" s="150" t="s">
        <v>551</v>
      </c>
      <c r="W60" s="150" t="s">
        <v>505</v>
      </c>
      <c r="X60" s="150" t="s">
        <v>11</v>
      </c>
      <c r="Y60" s="150">
        <v>11</v>
      </c>
      <c r="Z60" s="150">
        <v>60</v>
      </c>
      <c r="AA60" s="157">
        <v>1.361904761904762</v>
      </c>
      <c r="AB60" s="159">
        <v>4.5</v>
      </c>
      <c r="AC60" s="159">
        <v>634000</v>
      </c>
      <c r="AD60" s="159">
        <v>71900</v>
      </c>
      <c r="AE60" s="159">
        <v>45300</v>
      </c>
      <c r="AF60" s="159">
        <v>2030</v>
      </c>
      <c r="AG60" s="159">
        <v>173000</v>
      </c>
      <c r="AH60" s="159">
        <v>436</v>
      </c>
      <c r="AI60" s="159">
        <v>2900</v>
      </c>
      <c r="AJ60" s="159">
        <v>489000</v>
      </c>
      <c r="AK60" s="159">
        <v>4.5</v>
      </c>
      <c r="AL60" s="159">
        <v>2</v>
      </c>
      <c r="AM60" s="159" t="s">
        <v>512</v>
      </c>
      <c r="AN60" s="159">
        <v>1.3</v>
      </c>
    </row>
    <row r="61" spans="1:40" x14ac:dyDescent="0.25">
      <c r="A61" s="1" t="s">
        <v>384</v>
      </c>
      <c r="B61" s="1" t="s">
        <v>961</v>
      </c>
      <c r="C61" s="8" t="s">
        <v>105</v>
      </c>
      <c r="D61" s="8" t="s">
        <v>132</v>
      </c>
      <c r="E61" s="1">
        <v>-22.700600000000001</v>
      </c>
      <c r="F61" s="1">
        <v>167.374</v>
      </c>
      <c r="G61" s="105" t="s">
        <v>68</v>
      </c>
      <c r="H61" s="1" t="s">
        <v>110</v>
      </c>
      <c r="I61" s="105" t="s">
        <v>204</v>
      </c>
      <c r="J61" s="1">
        <v>25</v>
      </c>
      <c r="K61" s="1" t="s">
        <v>836</v>
      </c>
      <c r="L61" s="104">
        <v>41579</v>
      </c>
      <c r="M61" s="1">
        <v>10.5</v>
      </c>
      <c r="N61" s="118">
        <v>10</v>
      </c>
      <c r="O61" s="7">
        <v>0.76041666666666663</v>
      </c>
      <c r="P61" s="21" t="s">
        <v>251</v>
      </c>
      <c r="Q61" s="46" t="s">
        <v>11</v>
      </c>
      <c r="R61" s="21" t="s">
        <v>11</v>
      </c>
      <c r="S61" s="46" t="s">
        <v>11</v>
      </c>
      <c r="T61" s="6" t="s">
        <v>257</v>
      </c>
      <c r="U61" s="1" t="s">
        <v>365</v>
      </c>
      <c r="V61" s="1" t="s">
        <v>551</v>
      </c>
      <c r="W61" s="1" t="s">
        <v>506</v>
      </c>
      <c r="X61" s="1" t="s">
        <v>511</v>
      </c>
      <c r="Y61" s="1">
        <v>19</v>
      </c>
      <c r="Z61" s="1">
        <v>137</v>
      </c>
      <c r="AA61" s="48">
        <v>1.1844827586206896</v>
      </c>
      <c r="AB61" s="133">
        <v>0.79</v>
      </c>
      <c r="AC61" s="133">
        <v>634000</v>
      </c>
      <c r="AD61" s="133">
        <v>52400</v>
      </c>
      <c r="AE61" s="133">
        <v>35400</v>
      </c>
      <c r="AF61" s="133">
        <v>1290</v>
      </c>
      <c r="AG61" s="133">
        <v>29500</v>
      </c>
      <c r="AH61" s="133">
        <v>2160</v>
      </c>
      <c r="AI61" s="133">
        <v>2540</v>
      </c>
      <c r="AJ61" s="133">
        <v>22800</v>
      </c>
      <c r="AK61" s="133">
        <v>1.8</v>
      </c>
      <c r="AL61" s="133">
        <v>0</v>
      </c>
      <c r="AM61" s="134" t="s">
        <v>511</v>
      </c>
      <c r="AN61" s="134">
        <v>0.4</v>
      </c>
    </row>
    <row r="62" spans="1:40" x14ac:dyDescent="0.25">
      <c r="A62" s="1" t="s">
        <v>385</v>
      </c>
      <c r="B62" s="1" t="s">
        <v>961</v>
      </c>
      <c r="C62" s="8" t="s">
        <v>105</v>
      </c>
      <c r="D62" s="8" t="s">
        <v>132</v>
      </c>
      <c r="E62" s="1">
        <v>-22.700600000000001</v>
      </c>
      <c r="F62" s="1">
        <v>167.374</v>
      </c>
      <c r="G62" s="105" t="s">
        <v>68</v>
      </c>
      <c r="H62" s="1" t="s">
        <v>110</v>
      </c>
      <c r="I62" s="105" t="s">
        <v>204</v>
      </c>
      <c r="J62" s="1">
        <v>25</v>
      </c>
      <c r="K62" s="1" t="s">
        <v>836</v>
      </c>
      <c r="L62" s="104">
        <v>41579</v>
      </c>
      <c r="M62" s="1">
        <v>11.2</v>
      </c>
      <c r="N62" s="118">
        <v>10</v>
      </c>
      <c r="O62" s="7">
        <v>0.76388888888888884</v>
      </c>
      <c r="P62" s="21" t="s">
        <v>251</v>
      </c>
      <c r="Q62" s="46" t="s">
        <v>11</v>
      </c>
      <c r="R62" s="21" t="s">
        <v>11</v>
      </c>
      <c r="S62" s="46" t="s">
        <v>11</v>
      </c>
      <c r="T62" s="6" t="s">
        <v>257</v>
      </c>
      <c r="U62" s="1" t="s">
        <v>367</v>
      </c>
      <c r="V62" s="1" t="s">
        <v>41</v>
      </c>
      <c r="W62" s="1" t="s">
        <v>505</v>
      </c>
      <c r="X62" s="1" t="s">
        <v>512</v>
      </c>
      <c r="Y62" s="1">
        <v>19</v>
      </c>
      <c r="Z62" s="1">
        <v>203</v>
      </c>
      <c r="AA62" s="48">
        <v>0.99860139860139852</v>
      </c>
      <c r="AB62" s="133">
        <v>0.51</v>
      </c>
      <c r="AC62" s="133">
        <v>2260000</v>
      </c>
      <c r="AD62" s="133">
        <v>62900</v>
      </c>
      <c r="AE62" s="133">
        <v>97600</v>
      </c>
      <c r="AF62" s="133">
        <v>6200</v>
      </c>
      <c r="AG62" s="133">
        <v>3190</v>
      </c>
      <c r="AH62" s="133">
        <v>2360</v>
      </c>
      <c r="AI62" s="133">
        <v>3270</v>
      </c>
      <c r="AJ62" s="133">
        <v>182000</v>
      </c>
      <c r="AK62" s="133">
        <v>2.4</v>
      </c>
      <c r="AL62" s="133">
        <v>0</v>
      </c>
      <c r="AM62" s="134" t="s">
        <v>511</v>
      </c>
      <c r="AN62" s="134">
        <v>0.8</v>
      </c>
    </row>
    <row r="63" spans="1:40" x14ac:dyDescent="0.25">
      <c r="A63" s="1" t="s">
        <v>386</v>
      </c>
      <c r="B63" s="1" t="s">
        <v>961</v>
      </c>
      <c r="C63" s="8" t="s">
        <v>105</v>
      </c>
      <c r="D63" s="8" t="s">
        <v>132</v>
      </c>
      <c r="E63" s="1">
        <v>-22.700600000000001</v>
      </c>
      <c r="F63" s="1">
        <v>167.374</v>
      </c>
      <c r="G63" s="105" t="s">
        <v>68</v>
      </c>
      <c r="H63" s="1" t="s">
        <v>110</v>
      </c>
      <c r="I63" s="105" t="s">
        <v>204</v>
      </c>
      <c r="J63" s="1">
        <v>25</v>
      </c>
      <c r="K63" s="1" t="s">
        <v>836</v>
      </c>
      <c r="L63" s="104">
        <v>41579</v>
      </c>
      <c r="M63" s="1">
        <v>11.8</v>
      </c>
      <c r="N63" s="118">
        <v>10</v>
      </c>
      <c r="O63" s="7">
        <v>0.76736111111111116</v>
      </c>
      <c r="P63" s="21" t="s">
        <v>251</v>
      </c>
      <c r="Q63" s="46" t="s">
        <v>11</v>
      </c>
      <c r="R63" s="21" t="s">
        <v>11</v>
      </c>
      <c r="S63" s="46" t="s">
        <v>11</v>
      </c>
      <c r="T63" s="6" t="s">
        <v>257</v>
      </c>
      <c r="U63" s="1" t="s">
        <v>369</v>
      </c>
      <c r="V63" s="1" t="s">
        <v>551</v>
      </c>
      <c r="W63" s="1" t="s">
        <v>508</v>
      </c>
      <c r="X63" s="1" t="s">
        <v>512</v>
      </c>
      <c r="Y63" s="1">
        <v>21</v>
      </c>
      <c r="Z63" s="1">
        <v>242</v>
      </c>
      <c r="AA63" s="48">
        <v>2.0550000000000002</v>
      </c>
      <c r="AB63" s="133">
        <v>0.72</v>
      </c>
      <c r="AC63" s="133">
        <v>2320000</v>
      </c>
      <c r="AD63" s="133">
        <v>42600</v>
      </c>
      <c r="AE63" s="133">
        <v>95500</v>
      </c>
      <c r="AF63" s="133">
        <v>4600</v>
      </c>
      <c r="AG63" s="133">
        <v>3200</v>
      </c>
      <c r="AH63" s="133">
        <v>2110</v>
      </c>
      <c r="AI63" s="133">
        <v>2990</v>
      </c>
      <c r="AJ63" s="133">
        <v>400000</v>
      </c>
      <c r="AK63" s="133">
        <v>3.3</v>
      </c>
      <c r="AL63" s="133">
        <v>1</v>
      </c>
      <c r="AM63" s="134" t="s">
        <v>511</v>
      </c>
      <c r="AN63" s="134">
        <v>0.9</v>
      </c>
    </row>
    <row r="64" spans="1:40" x14ac:dyDescent="0.25">
      <c r="A64" s="1" t="s">
        <v>387</v>
      </c>
      <c r="B64" s="1" t="s">
        <v>961</v>
      </c>
      <c r="C64" s="8" t="s">
        <v>105</v>
      </c>
      <c r="D64" s="8" t="s">
        <v>132</v>
      </c>
      <c r="E64" s="1">
        <v>-22.700600000000001</v>
      </c>
      <c r="F64" s="1">
        <v>167.374</v>
      </c>
      <c r="G64" s="105" t="s">
        <v>68</v>
      </c>
      <c r="H64" s="1" t="s">
        <v>110</v>
      </c>
      <c r="I64" s="105" t="s">
        <v>204</v>
      </c>
      <c r="J64" s="1">
        <v>25</v>
      </c>
      <c r="K64" s="1" t="s">
        <v>836</v>
      </c>
      <c r="L64" s="104">
        <v>41579</v>
      </c>
      <c r="M64" s="1">
        <v>10.5</v>
      </c>
      <c r="N64" s="118">
        <v>10</v>
      </c>
      <c r="O64" s="7">
        <v>0.77083333333333337</v>
      </c>
      <c r="P64" s="21" t="s">
        <v>251</v>
      </c>
      <c r="Q64" s="46" t="s">
        <v>11</v>
      </c>
      <c r="R64" s="21" t="s">
        <v>11</v>
      </c>
      <c r="S64" s="46" t="s">
        <v>11</v>
      </c>
      <c r="T64" s="6" t="s">
        <v>257</v>
      </c>
      <c r="U64" s="1" t="s">
        <v>371</v>
      </c>
      <c r="V64" s="1" t="s">
        <v>41</v>
      </c>
      <c r="W64" s="1" t="s">
        <v>505</v>
      </c>
      <c r="X64" s="1" t="s">
        <v>512</v>
      </c>
      <c r="Y64" s="1">
        <v>25</v>
      </c>
      <c r="Z64" s="1">
        <v>375</v>
      </c>
      <c r="AA64" s="48">
        <v>1.2394285714285715</v>
      </c>
      <c r="AB64" s="133">
        <v>4.4000000000000004</v>
      </c>
      <c r="AC64" s="133">
        <v>634000</v>
      </c>
      <c r="AD64" s="133">
        <v>1870</v>
      </c>
      <c r="AE64" s="133">
        <v>13900</v>
      </c>
      <c r="AF64" s="133">
        <v>926</v>
      </c>
      <c r="AG64" s="133">
        <v>831</v>
      </c>
      <c r="AH64" s="133">
        <v>870</v>
      </c>
      <c r="AI64" s="133">
        <v>1290</v>
      </c>
      <c r="AJ64" s="133">
        <v>3320</v>
      </c>
      <c r="AK64" s="133">
        <v>1.3</v>
      </c>
      <c r="AL64" s="133">
        <v>0</v>
      </c>
      <c r="AM64" s="134" t="s">
        <v>511</v>
      </c>
      <c r="AN64" s="134">
        <v>0.2</v>
      </c>
    </row>
    <row r="65" spans="1:40" x14ac:dyDescent="0.25">
      <c r="A65" s="1" t="s">
        <v>388</v>
      </c>
      <c r="B65" s="1" t="s">
        <v>961</v>
      </c>
      <c r="C65" s="8" t="s">
        <v>105</v>
      </c>
      <c r="D65" s="8" t="s">
        <v>132</v>
      </c>
      <c r="E65" s="1">
        <v>-22.700600000000001</v>
      </c>
      <c r="F65" s="1">
        <v>167.374</v>
      </c>
      <c r="G65" s="105" t="s">
        <v>68</v>
      </c>
      <c r="H65" s="1" t="s">
        <v>110</v>
      </c>
      <c r="I65" s="105" t="s">
        <v>204</v>
      </c>
      <c r="J65" s="1">
        <v>25</v>
      </c>
      <c r="K65" s="1" t="s">
        <v>836</v>
      </c>
      <c r="L65" s="104">
        <v>41579</v>
      </c>
      <c r="M65" s="1">
        <v>10.9</v>
      </c>
      <c r="N65" s="118">
        <v>10</v>
      </c>
      <c r="O65" s="7">
        <v>0.77430555555555547</v>
      </c>
      <c r="P65" s="21" t="s">
        <v>251</v>
      </c>
      <c r="Q65" s="46" t="s">
        <v>11</v>
      </c>
      <c r="R65" s="21" t="s">
        <v>11</v>
      </c>
      <c r="S65" s="46" t="s">
        <v>11</v>
      </c>
      <c r="T65" s="6" t="s">
        <v>257</v>
      </c>
      <c r="U65" s="1" t="s">
        <v>373</v>
      </c>
      <c r="V65" s="1" t="s">
        <v>551</v>
      </c>
      <c r="W65" s="1" t="s">
        <v>505</v>
      </c>
      <c r="X65" s="1" t="s">
        <v>512</v>
      </c>
      <c r="Y65" s="1">
        <v>18</v>
      </c>
      <c r="Z65" s="1">
        <v>172</v>
      </c>
      <c r="AA65" s="48">
        <v>3.0875000000000004</v>
      </c>
      <c r="AB65" s="133">
        <v>0.6</v>
      </c>
      <c r="AC65" s="133">
        <v>3670000</v>
      </c>
      <c r="AD65" s="133">
        <v>23900</v>
      </c>
      <c r="AE65" s="133">
        <v>112000</v>
      </c>
      <c r="AF65" s="133">
        <v>6060</v>
      </c>
      <c r="AG65" s="133">
        <v>18900</v>
      </c>
      <c r="AH65" s="133">
        <v>4420</v>
      </c>
      <c r="AI65" s="133">
        <v>1130</v>
      </c>
      <c r="AJ65" s="133">
        <v>230000</v>
      </c>
      <c r="AK65" s="133">
        <v>3.3</v>
      </c>
      <c r="AL65" s="133">
        <v>0</v>
      </c>
      <c r="AM65" s="134" t="s">
        <v>511</v>
      </c>
      <c r="AN65" s="134">
        <v>0.9</v>
      </c>
    </row>
    <row r="66" spans="1:40" x14ac:dyDescent="0.25">
      <c r="A66" s="1" t="s">
        <v>389</v>
      </c>
      <c r="B66" s="1" t="s">
        <v>961</v>
      </c>
      <c r="C66" s="8" t="s">
        <v>105</v>
      </c>
      <c r="D66" s="8" t="s">
        <v>132</v>
      </c>
      <c r="E66" s="1">
        <v>-22.700600000000001</v>
      </c>
      <c r="F66" s="1">
        <v>167.374</v>
      </c>
      <c r="G66" s="105" t="s">
        <v>68</v>
      </c>
      <c r="H66" s="1" t="s">
        <v>110</v>
      </c>
      <c r="I66" s="105" t="s">
        <v>204</v>
      </c>
      <c r="J66" s="1">
        <v>25</v>
      </c>
      <c r="K66" s="1" t="s">
        <v>836</v>
      </c>
      <c r="L66" s="104">
        <v>41579</v>
      </c>
      <c r="M66" s="1">
        <v>11.4</v>
      </c>
      <c r="N66" s="117">
        <v>10</v>
      </c>
      <c r="O66" s="7">
        <v>0.77777777777777779</v>
      </c>
      <c r="P66" s="1" t="s">
        <v>251</v>
      </c>
      <c r="Q66" s="46" t="s">
        <v>11</v>
      </c>
      <c r="R66" s="1" t="s">
        <v>11</v>
      </c>
      <c r="S66" s="46" t="s">
        <v>11</v>
      </c>
      <c r="T66" s="6" t="s">
        <v>257</v>
      </c>
      <c r="U66" s="1" t="s">
        <v>375</v>
      </c>
      <c r="V66" s="1" t="s">
        <v>41</v>
      </c>
      <c r="W66" s="1" t="s">
        <v>505</v>
      </c>
      <c r="X66" s="1" t="s">
        <v>11</v>
      </c>
      <c r="Y66" s="1" t="s">
        <v>11</v>
      </c>
      <c r="Z66" s="1" t="s">
        <v>11</v>
      </c>
      <c r="AA66" s="46">
        <v>1.7262711864406779</v>
      </c>
      <c r="AB66" s="134">
        <v>3</v>
      </c>
      <c r="AC66" s="134">
        <v>4530000</v>
      </c>
      <c r="AD66" s="134">
        <v>107000</v>
      </c>
      <c r="AE66" s="134">
        <v>115000</v>
      </c>
      <c r="AF66" s="134">
        <v>9860</v>
      </c>
      <c r="AG66" s="134">
        <v>5710</v>
      </c>
      <c r="AH66" s="134">
        <v>3200</v>
      </c>
      <c r="AI66" s="134">
        <v>3430</v>
      </c>
      <c r="AJ66" s="134">
        <v>410000</v>
      </c>
      <c r="AK66" s="134">
        <v>3.9</v>
      </c>
      <c r="AL66" s="134">
        <v>1</v>
      </c>
      <c r="AM66" s="134" t="s">
        <v>511</v>
      </c>
      <c r="AN66" s="134">
        <v>1.1000000000000001</v>
      </c>
    </row>
    <row r="67" spans="1:40" x14ac:dyDescent="0.25">
      <c r="A67" s="1" t="s">
        <v>390</v>
      </c>
      <c r="B67" s="1" t="s">
        <v>961</v>
      </c>
      <c r="C67" s="8" t="s">
        <v>105</v>
      </c>
      <c r="D67" s="8" t="s">
        <v>132</v>
      </c>
      <c r="E67" s="1">
        <v>-22.700600000000001</v>
      </c>
      <c r="F67" s="1">
        <v>167.374</v>
      </c>
      <c r="G67" s="105" t="s">
        <v>68</v>
      </c>
      <c r="H67" s="1" t="s">
        <v>110</v>
      </c>
      <c r="I67" s="105" t="s">
        <v>204</v>
      </c>
      <c r="J67" s="1">
        <v>25</v>
      </c>
      <c r="K67" s="1" t="s">
        <v>836</v>
      </c>
      <c r="L67" s="104">
        <v>41579</v>
      </c>
      <c r="M67" s="1">
        <v>10.199999999999999</v>
      </c>
      <c r="N67" s="117">
        <v>10</v>
      </c>
      <c r="O67" s="7">
        <v>0.78125</v>
      </c>
      <c r="P67" s="1" t="s">
        <v>251</v>
      </c>
      <c r="Q67" s="46" t="s">
        <v>11</v>
      </c>
      <c r="R67" s="1" t="s">
        <v>11</v>
      </c>
      <c r="S67" s="46" t="s">
        <v>11</v>
      </c>
      <c r="T67" s="6" t="s">
        <v>257</v>
      </c>
      <c r="U67" s="1" t="s">
        <v>377</v>
      </c>
      <c r="V67" s="1" t="s">
        <v>41</v>
      </c>
      <c r="W67" s="1" t="s">
        <v>508</v>
      </c>
      <c r="X67" s="1" t="s">
        <v>511</v>
      </c>
      <c r="Y67" s="1">
        <v>15.5</v>
      </c>
      <c r="Z67" s="1">
        <v>135</v>
      </c>
      <c r="AA67" s="46">
        <v>1.4834355828220858</v>
      </c>
      <c r="AB67" s="134">
        <v>2.8</v>
      </c>
      <c r="AC67" s="134">
        <v>1300000</v>
      </c>
      <c r="AD67" s="134">
        <v>28000</v>
      </c>
      <c r="AE67" s="134">
        <v>61500</v>
      </c>
      <c r="AF67" s="134">
        <v>3810</v>
      </c>
      <c r="AG67" s="134">
        <v>109000</v>
      </c>
      <c r="AH67" s="134">
        <v>2210</v>
      </c>
      <c r="AI67" s="134">
        <v>6530</v>
      </c>
      <c r="AJ67" s="134">
        <v>492000</v>
      </c>
      <c r="AK67" s="134">
        <v>4.0999999999999996</v>
      </c>
      <c r="AL67" s="134">
        <v>2</v>
      </c>
      <c r="AM67" s="134" t="s">
        <v>511</v>
      </c>
      <c r="AN67" s="134">
        <v>1.3</v>
      </c>
    </row>
    <row r="68" spans="1:40" x14ac:dyDescent="0.25">
      <c r="A68" s="1" t="s">
        <v>391</v>
      </c>
      <c r="B68" s="1" t="s">
        <v>961</v>
      </c>
      <c r="C68" s="8" t="s">
        <v>105</v>
      </c>
      <c r="D68" s="8" t="s">
        <v>132</v>
      </c>
      <c r="E68" s="1">
        <v>-22.700600000000001</v>
      </c>
      <c r="F68" s="1">
        <v>167.374</v>
      </c>
      <c r="G68" s="105" t="s">
        <v>68</v>
      </c>
      <c r="H68" s="1" t="s">
        <v>110</v>
      </c>
      <c r="I68" s="105" t="s">
        <v>204</v>
      </c>
      <c r="J68" s="1">
        <v>25</v>
      </c>
      <c r="K68" s="1" t="s">
        <v>836</v>
      </c>
      <c r="L68" s="104">
        <v>41579</v>
      </c>
      <c r="M68" s="1">
        <v>9.1</v>
      </c>
      <c r="N68" s="117">
        <v>10</v>
      </c>
      <c r="O68" s="7">
        <v>0.78472222222222221</v>
      </c>
      <c r="P68" s="1" t="s">
        <v>251</v>
      </c>
      <c r="Q68" s="46" t="s">
        <v>11</v>
      </c>
      <c r="R68" s="1" t="s">
        <v>11</v>
      </c>
      <c r="S68" s="46" t="s">
        <v>11</v>
      </c>
      <c r="T68" s="6" t="s">
        <v>257</v>
      </c>
      <c r="U68" s="1" t="s">
        <v>379</v>
      </c>
      <c r="V68" s="1" t="s">
        <v>41</v>
      </c>
      <c r="W68" s="1" t="s">
        <v>505</v>
      </c>
      <c r="X68" s="1" t="s">
        <v>512</v>
      </c>
      <c r="Y68" s="1">
        <v>18</v>
      </c>
      <c r="Z68" s="1">
        <v>131</v>
      </c>
      <c r="AA68" s="46">
        <v>1.6336134453781512</v>
      </c>
      <c r="AB68" s="134">
        <v>12</v>
      </c>
      <c r="AC68" s="134">
        <v>5710000</v>
      </c>
      <c r="AD68" s="134">
        <v>11900</v>
      </c>
      <c r="AE68" s="134">
        <v>66000</v>
      </c>
      <c r="AF68" s="134">
        <v>9860</v>
      </c>
      <c r="AG68" s="134">
        <v>15800</v>
      </c>
      <c r="AH68" s="134">
        <v>1760</v>
      </c>
      <c r="AI68" s="134">
        <v>2920</v>
      </c>
      <c r="AJ68" s="134">
        <v>303000</v>
      </c>
      <c r="AK68" s="134">
        <v>5.9</v>
      </c>
      <c r="AL68" s="134">
        <v>1</v>
      </c>
      <c r="AM68" s="134" t="s">
        <v>511</v>
      </c>
      <c r="AN68" s="134">
        <v>1.2</v>
      </c>
    </row>
    <row r="69" spans="1:40" x14ac:dyDescent="0.25">
      <c r="A69" s="1" t="s">
        <v>392</v>
      </c>
      <c r="B69" s="1" t="s">
        <v>961</v>
      </c>
      <c r="C69" s="8" t="s">
        <v>105</v>
      </c>
      <c r="D69" s="8" t="s">
        <v>132</v>
      </c>
      <c r="E69" s="1">
        <v>-22.700600000000001</v>
      </c>
      <c r="F69" s="1">
        <v>167.374</v>
      </c>
      <c r="G69" s="105" t="s">
        <v>68</v>
      </c>
      <c r="H69" s="1" t="s">
        <v>110</v>
      </c>
      <c r="I69" s="105" t="s">
        <v>204</v>
      </c>
      <c r="J69" s="1">
        <v>25</v>
      </c>
      <c r="K69" s="1" t="s">
        <v>836</v>
      </c>
      <c r="L69" s="104">
        <v>41579</v>
      </c>
      <c r="M69" s="1">
        <v>10</v>
      </c>
      <c r="N69" s="118">
        <v>10</v>
      </c>
      <c r="O69" s="7">
        <v>0.78819444444444453</v>
      </c>
      <c r="P69" s="21" t="s">
        <v>251</v>
      </c>
      <c r="Q69" s="46" t="s">
        <v>11</v>
      </c>
      <c r="R69" s="21" t="s">
        <v>11</v>
      </c>
      <c r="S69" s="46" t="s">
        <v>11</v>
      </c>
      <c r="T69" s="6" t="s">
        <v>257</v>
      </c>
      <c r="U69" s="1" t="s">
        <v>381</v>
      </c>
      <c r="V69" s="1" t="s">
        <v>41</v>
      </c>
      <c r="W69" s="1" t="s">
        <v>508</v>
      </c>
      <c r="X69" s="1" t="s">
        <v>511</v>
      </c>
      <c r="Y69" s="1">
        <v>15</v>
      </c>
      <c r="Z69" s="1">
        <v>119</v>
      </c>
      <c r="AA69" s="48">
        <v>1.4830188679245284</v>
      </c>
      <c r="AB69" s="133">
        <v>1.4</v>
      </c>
      <c r="AC69" s="133">
        <v>1340000</v>
      </c>
      <c r="AD69" s="133">
        <v>27000</v>
      </c>
      <c r="AE69" s="133">
        <v>78200</v>
      </c>
      <c r="AF69" s="133">
        <v>3350</v>
      </c>
      <c r="AG69" s="133">
        <v>1570</v>
      </c>
      <c r="AH69" s="133">
        <v>3620</v>
      </c>
      <c r="AI69" s="133">
        <v>2080</v>
      </c>
      <c r="AJ69" s="133">
        <v>343000</v>
      </c>
      <c r="AK69" s="133">
        <v>3.1</v>
      </c>
      <c r="AL69" s="133">
        <v>0</v>
      </c>
      <c r="AM69" s="134" t="s">
        <v>511</v>
      </c>
      <c r="AN69" s="134">
        <v>0.8</v>
      </c>
    </row>
    <row r="70" spans="1:40" s="106" customFormat="1" x14ac:dyDescent="0.25">
      <c r="A70" s="106" t="s">
        <v>393</v>
      </c>
      <c r="B70" s="106" t="s">
        <v>961</v>
      </c>
      <c r="C70" s="109" t="s">
        <v>105</v>
      </c>
      <c r="D70" s="109" t="s">
        <v>132</v>
      </c>
      <c r="E70" s="106">
        <v>-22.700600000000001</v>
      </c>
      <c r="F70" s="106">
        <v>167.374</v>
      </c>
      <c r="G70" s="106" t="s">
        <v>68</v>
      </c>
      <c r="H70" s="106" t="s">
        <v>110</v>
      </c>
      <c r="I70" s="106" t="s">
        <v>204</v>
      </c>
      <c r="J70" s="106">
        <v>25</v>
      </c>
      <c r="K70" s="106" t="s">
        <v>836</v>
      </c>
      <c r="L70" s="108">
        <v>41579</v>
      </c>
      <c r="M70" s="106">
        <v>9.1999999999999993</v>
      </c>
      <c r="N70" s="126">
        <v>10</v>
      </c>
      <c r="O70" s="110">
        <v>0.79166666666666663</v>
      </c>
      <c r="P70" s="106" t="s">
        <v>251</v>
      </c>
      <c r="Q70" s="129" t="s">
        <v>11</v>
      </c>
      <c r="R70" s="106" t="s">
        <v>11</v>
      </c>
      <c r="S70" s="129" t="s">
        <v>11</v>
      </c>
      <c r="T70" s="112" t="s">
        <v>257</v>
      </c>
      <c r="U70" s="106" t="s">
        <v>383</v>
      </c>
      <c r="W70" s="106" t="s">
        <v>505</v>
      </c>
      <c r="X70" s="106" t="s">
        <v>11</v>
      </c>
      <c r="Y70" s="106">
        <v>11</v>
      </c>
      <c r="Z70" s="106">
        <v>60</v>
      </c>
      <c r="AA70" s="106" t="s">
        <v>834</v>
      </c>
      <c r="AK70" s="136"/>
    </row>
    <row r="71" spans="1:40" x14ac:dyDescent="0.25">
      <c r="A71" s="1" t="s">
        <v>394</v>
      </c>
      <c r="B71" s="1" t="s">
        <v>961</v>
      </c>
      <c r="C71" s="8" t="s">
        <v>105</v>
      </c>
      <c r="D71" s="8" t="s">
        <v>395</v>
      </c>
      <c r="E71" s="1">
        <v>-22.653549999999999</v>
      </c>
      <c r="F71" s="1">
        <v>167.4186</v>
      </c>
      <c r="G71" s="105" t="s">
        <v>68</v>
      </c>
      <c r="H71" s="1" t="s">
        <v>7</v>
      </c>
      <c r="I71" s="105" t="s">
        <v>317</v>
      </c>
      <c r="J71" s="1" t="s">
        <v>11</v>
      </c>
      <c r="K71" s="1" t="s">
        <v>11</v>
      </c>
      <c r="L71" s="104">
        <v>41580</v>
      </c>
      <c r="M71" s="1">
        <v>10.199999999999999</v>
      </c>
      <c r="N71" s="118">
        <v>10</v>
      </c>
      <c r="O71" s="7">
        <v>0.4861111111111111</v>
      </c>
      <c r="P71" s="49" t="s">
        <v>501</v>
      </c>
      <c r="Q71" s="46" t="s">
        <v>11</v>
      </c>
      <c r="R71" s="21" t="s">
        <v>11</v>
      </c>
      <c r="S71" s="46" t="s">
        <v>11</v>
      </c>
      <c r="T71" s="6" t="s">
        <v>257</v>
      </c>
      <c r="U71" s="1" t="s">
        <v>396</v>
      </c>
      <c r="V71" s="1" t="s">
        <v>551</v>
      </c>
      <c r="W71" s="21" t="s">
        <v>508</v>
      </c>
      <c r="X71" s="21" t="s">
        <v>11</v>
      </c>
      <c r="Y71" s="1">
        <v>15</v>
      </c>
      <c r="Z71" s="1">
        <v>137</v>
      </c>
      <c r="AA71" s="48">
        <v>0.93333333333333335</v>
      </c>
      <c r="AB71" s="133">
        <v>0.83</v>
      </c>
      <c r="AC71" s="133">
        <v>822000</v>
      </c>
      <c r="AD71" s="133">
        <v>38100</v>
      </c>
      <c r="AE71" s="133">
        <v>19900</v>
      </c>
      <c r="AF71" s="133">
        <v>1520</v>
      </c>
      <c r="AG71" s="133">
        <v>16800</v>
      </c>
      <c r="AH71" s="133">
        <v>776</v>
      </c>
      <c r="AI71" s="133">
        <v>3400</v>
      </c>
      <c r="AJ71" s="133">
        <v>281000</v>
      </c>
      <c r="AK71" s="133">
        <v>2.5</v>
      </c>
      <c r="AL71" s="133">
        <v>0</v>
      </c>
      <c r="AM71" s="134" t="s">
        <v>511</v>
      </c>
      <c r="AN71" s="134">
        <v>0.7</v>
      </c>
    </row>
    <row r="72" spans="1:40" s="150" customFormat="1" x14ac:dyDescent="0.25">
      <c r="A72" s="150" t="s">
        <v>397</v>
      </c>
      <c r="B72" s="66" t="s">
        <v>961</v>
      </c>
      <c r="C72" s="152" t="s">
        <v>105</v>
      </c>
      <c r="D72" s="152" t="s">
        <v>395</v>
      </c>
      <c r="E72" s="150">
        <v>-22.653549999999999</v>
      </c>
      <c r="F72" s="150">
        <v>167.4186</v>
      </c>
      <c r="G72" s="153" t="s">
        <v>68</v>
      </c>
      <c r="H72" s="150" t="s">
        <v>7</v>
      </c>
      <c r="I72" s="153" t="s">
        <v>317</v>
      </c>
      <c r="J72" s="66" t="s">
        <v>11</v>
      </c>
      <c r="K72" s="66" t="s">
        <v>11</v>
      </c>
      <c r="L72" s="154">
        <v>41580</v>
      </c>
      <c r="M72" s="150">
        <v>10.5</v>
      </c>
      <c r="N72" s="155">
        <v>10</v>
      </c>
      <c r="O72" s="156">
        <v>0.48958333333333331</v>
      </c>
      <c r="P72" s="152" t="s">
        <v>501</v>
      </c>
      <c r="Q72" s="157" t="s">
        <v>11</v>
      </c>
      <c r="R72" s="150" t="s">
        <v>11</v>
      </c>
      <c r="S72" s="157" t="s">
        <v>11</v>
      </c>
      <c r="T72" s="158" t="s">
        <v>257</v>
      </c>
      <c r="U72" s="150" t="s">
        <v>398</v>
      </c>
      <c r="V72" s="150" t="s">
        <v>551</v>
      </c>
      <c r="W72" s="150" t="s">
        <v>505</v>
      </c>
      <c r="X72" s="150" t="s">
        <v>511</v>
      </c>
      <c r="Y72" s="150">
        <v>31</v>
      </c>
      <c r="Z72" s="150">
        <v>270</v>
      </c>
      <c r="AA72" s="157">
        <v>5.8125</v>
      </c>
      <c r="AB72" s="159">
        <v>0.41</v>
      </c>
      <c r="AC72" s="159">
        <v>663000</v>
      </c>
      <c r="AD72" s="159">
        <v>251000</v>
      </c>
      <c r="AE72" s="159">
        <v>289000</v>
      </c>
      <c r="AF72" s="159">
        <v>11500</v>
      </c>
      <c r="AG72" s="159">
        <v>44400</v>
      </c>
      <c r="AH72" s="159">
        <v>3840</v>
      </c>
      <c r="AI72" s="159">
        <v>2710</v>
      </c>
      <c r="AJ72" s="159">
        <v>15700</v>
      </c>
      <c r="AK72" s="159">
        <v>7.8</v>
      </c>
      <c r="AL72" s="159">
        <v>4</v>
      </c>
      <c r="AM72" s="159" t="s">
        <v>512</v>
      </c>
      <c r="AN72" s="159">
        <v>1.8</v>
      </c>
    </row>
    <row r="73" spans="1:40" x14ac:dyDescent="0.25">
      <c r="A73" s="1" t="s">
        <v>399</v>
      </c>
      <c r="B73" s="1" t="s">
        <v>961</v>
      </c>
      <c r="C73" s="8" t="s">
        <v>105</v>
      </c>
      <c r="D73" s="8" t="s">
        <v>395</v>
      </c>
      <c r="E73" s="1">
        <v>-22.653549999999999</v>
      </c>
      <c r="F73" s="1">
        <v>167.4186</v>
      </c>
      <c r="G73" s="105" t="s">
        <v>68</v>
      </c>
      <c r="H73" s="1" t="s">
        <v>7</v>
      </c>
      <c r="I73" s="105" t="s">
        <v>317</v>
      </c>
      <c r="J73" s="1" t="s">
        <v>11</v>
      </c>
      <c r="K73" s="1" t="s">
        <v>11</v>
      </c>
      <c r="L73" s="104">
        <v>41580</v>
      </c>
      <c r="M73" s="1">
        <v>10.199999999999999</v>
      </c>
      <c r="N73" s="118">
        <v>10</v>
      </c>
      <c r="O73" s="7">
        <v>0.49305555555555558</v>
      </c>
      <c r="P73" s="49" t="s">
        <v>501</v>
      </c>
      <c r="Q73" s="46" t="s">
        <v>11</v>
      </c>
      <c r="R73" s="21" t="s">
        <v>11</v>
      </c>
      <c r="S73" s="46" t="s">
        <v>11</v>
      </c>
      <c r="T73" s="6" t="s">
        <v>257</v>
      </c>
      <c r="U73" s="1" t="s">
        <v>400</v>
      </c>
      <c r="V73" s="1" t="s">
        <v>551</v>
      </c>
      <c r="W73" s="21" t="s">
        <v>509</v>
      </c>
      <c r="X73" s="21" t="s">
        <v>511</v>
      </c>
      <c r="Y73" s="1">
        <v>28</v>
      </c>
      <c r="Z73" s="1">
        <v>520</v>
      </c>
      <c r="AA73" s="48">
        <v>1.3916666666666666</v>
      </c>
      <c r="AB73" s="133">
        <v>6.3</v>
      </c>
      <c r="AC73" s="133">
        <v>643000</v>
      </c>
      <c r="AD73" s="133">
        <v>22500</v>
      </c>
      <c r="AE73" s="133">
        <v>35800</v>
      </c>
      <c r="AF73" s="133">
        <v>2220</v>
      </c>
      <c r="AG73" s="133">
        <v>54200</v>
      </c>
      <c r="AH73" s="133">
        <v>4080</v>
      </c>
      <c r="AI73" s="133">
        <v>4080</v>
      </c>
      <c r="AJ73" s="133">
        <v>58100</v>
      </c>
      <c r="AK73" s="133">
        <v>2</v>
      </c>
      <c r="AL73" s="133">
        <v>0</v>
      </c>
      <c r="AM73" s="134" t="s">
        <v>511</v>
      </c>
      <c r="AN73" s="134">
        <v>0.6</v>
      </c>
    </row>
    <row r="74" spans="1:40" x14ac:dyDescent="0.25">
      <c r="A74" s="1" t="s">
        <v>401</v>
      </c>
      <c r="B74" s="1" t="s">
        <v>961</v>
      </c>
      <c r="C74" s="8" t="s">
        <v>105</v>
      </c>
      <c r="D74" s="8" t="s">
        <v>395</v>
      </c>
      <c r="E74" s="1">
        <v>-22.653549999999999</v>
      </c>
      <c r="F74" s="1">
        <v>167.4186</v>
      </c>
      <c r="G74" s="105" t="s">
        <v>68</v>
      </c>
      <c r="H74" s="1" t="s">
        <v>7</v>
      </c>
      <c r="I74" s="105" t="s">
        <v>317</v>
      </c>
      <c r="J74" s="1" t="s">
        <v>11</v>
      </c>
      <c r="K74" s="1" t="s">
        <v>11</v>
      </c>
      <c r="L74" s="104">
        <v>41580</v>
      </c>
      <c r="M74" s="1">
        <v>10.4</v>
      </c>
      <c r="N74" s="118">
        <v>10</v>
      </c>
      <c r="O74" s="7">
        <v>0.49652777777777773</v>
      </c>
      <c r="P74" s="49" t="s">
        <v>501</v>
      </c>
      <c r="Q74" s="46" t="s">
        <v>11</v>
      </c>
      <c r="R74" s="21" t="s">
        <v>11</v>
      </c>
      <c r="S74" s="46" t="s">
        <v>11</v>
      </c>
      <c r="T74" s="6" t="s">
        <v>257</v>
      </c>
      <c r="U74" s="1" t="s">
        <v>402</v>
      </c>
      <c r="V74" s="1" t="s">
        <v>41</v>
      </c>
      <c r="W74" s="1" t="s">
        <v>505</v>
      </c>
      <c r="X74" s="1" t="s">
        <v>512</v>
      </c>
      <c r="Y74" s="1">
        <v>44</v>
      </c>
      <c r="Z74" s="1">
        <v>809</v>
      </c>
      <c r="AA74" s="48">
        <v>0.89563106796116498</v>
      </c>
      <c r="AB74" s="133">
        <v>5.4</v>
      </c>
      <c r="AC74" s="133">
        <v>748000</v>
      </c>
      <c r="AD74" s="133">
        <v>16500</v>
      </c>
      <c r="AE74" s="133">
        <v>38900</v>
      </c>
      <c r="AF74" s="133">
        <v>2200</v>
      </c>
      <c r="AG74" s="133">
        <v>45700</v>
      </c>
      <c r="AH74" s="133">
        <v>4330</v>
      </c>
      <c r="AI74" s="133">
        <v>4330</v>
      </c>
      <c r="AJ74" s="133">
        <v>35400</v>
      </c>
      <c r="AK74" s="133">
        <v>2.4</v>
      </c>
      <c r="AL74" s="133">
        <v>0</v>
      </c>
      <c r="AM74" s="134" t="s">
        <v>511</v>
      </c>
      <c r="AN74" s="134">
        <v>0.7</v>
      </c>
    </row>
    <row r="75" spans="1:40" s="106" customFormat="1" x14ac:dyDescent="0.25">
      <c r="A75" s="106" t="s">
        <v>403</v>
      </c>
      <c r="B75" s="106" t="s">
        <v>961</v>
      </c>
      <c r="C75" s="109" t="s">
        <v>105</v>
      </c>
      <c r="D75" s="109" t="s">
        <v>395</v>
      </c>
      <c r="E75" s="106">
        <v>-22.653549999999999</v>
      </c>
      <c r="F75" s="106">
        <v>167.4186</v>
      </c>
      <c r="G75" s="107" t="s">
        <v>68</v>
      </c>
      <c r="H75" s="106" t="s">
        <v>7</v>
      </c>
      <c r="I75" s="107" t="s">
        <v>317</v>
      </c>
      <c r="J75" s="106" t="s">
        <v>11</v>
      </c>
      <c r="K75" s="106" t="s">
        <v>11</v>
      </c>
      <c r="L75" s="108">
        <v>41580</v>
      </c>
      <c r="M75" s="106">
        <v>10.5</v>
      </c>
      <c r="N75" s="126">
        <v>10</v>
      </c>
      <c r="O75" s="110">
        <v>0.49861111111111112</v>
      </c>
      <c r="P75" s="109" t="s">
        <v>501</v>
      </c>
      <c r="Q75" s="129" t="s">
        <v>11</v>
      </c>
      <c r="R75" s="106" t="s">
        <v>11</v>
      </c>
      <c r="S75" s="129" t="s">
        <v>11</v>
      </c>
      <c r="T75" s="112" t="s">
        <v>257</v>
      </c>
      <c r="U75" s="106" t="s">
        <v>404</v>
      </c>
      <c r="V75" s="106" t="s">
        <v>41</v>
      </c>
      <c r="W75" s="106" t="s">
        <v>505</v>
      </c>
      <c r="X75" s="106" t="s">
        <v>511</v>
      </c>
      <c r="Y75" s="106">
        <v>23</v>
      </c>
      <c r="Z75" s="106">
        <v>176</v>
      </c>
      <c r="AA75" s="129">
        <v>0.89090909090909098</v>
      </c>
      <c r="AB75" s="106">
        <v>4.5</v>
      </c>
      <c r="AC75" s="106" t="s">
        <v>562</v>
      </c>
      <c r="AK75" s="136"/>
      <c r="AN75" s="160"/>
    </row>
    <row r="76" spans="1:40" s="106" customFormat="1" x14ac:dyDescent="0.25">
      <c r="A76" s="106" t="s">
        <v>405</v>
      </c>
      <c r="B76" s="106" t="s">
        <v>961</v>
      </c>
      <c r="C76" s="109" t="s">
        <v>105</v>
      </c>
      <c r="D76" s="109" t="s">
        <v>395</v>
      </c>
      <c r="E76" s="106">
        <v>-22.653549999999999</v>
      </c>
      <c r="F76" s="106">
        <v>167.4186</v>
      </c>
      <c r="G76" s="106" t="s">
        <v>68</v>
      </c>
      <c r="H76" s="106" t="s">
        <v>7</v>
      </c>
      <c r="I76" s="106" t="s">
        <v>317</v>
      </c>
      <c r="J76" s="106" t="s">
        <v>11</v>
      </c>
      <c r="K76" s="106" t="s">
        <v>11</v>
      </c>
      <c r="L76" s="108">
        <v>41580</v>
      </c>
      <c r="M76" s="106">
        <v>10.3</v>
      </c>
      <c r="N76" s="126">
        <v>10</v>
      </c>
      <c r="O76" s="110">
        <v>0.50138888888888888</v>
      </c>
      <c r="P76" s="109" t="s">
        <v>501</v>
      </c>
      <c r="Q76" s="129" t="s">
        <v>11</v>
      </c>
      <c r="R76" s="106" t="s">
        <v>11</v>
      </c>
      <c r="S76" s="129" t="s">
        <v>11</v>
      </c>
      <c r="T76" s="112" t="s">
        <v>257</v>
      </c>
      <c r="U76" s="106" t="s">
        <v>406</v>
      </c>
      <c r="V76" s="106" t="s">
        <v>11</v>
      </c>
      <c r="W76" s="106" t="s">
        <v>505</v>
      </c>
      <c r="X76" s="106" t="s">
        <v>512</v>
      </c>
      <c r="Y76" s="106">
        <v>29</v>
      </c>
      <c r="Z76" s="106">
        <v>700</v>
      </c>
      <c r="AA76" s="129">
        <v>0.10375939849624059</v>
      </c>
      <c r="AB76" s="136" t="s">
        <v>559</v>
      </c>
      <c r="AK76" s="136"/>
    </row>
    <row r="77" spans="1:40" x14ac:dyDescent="0.25">
      <c r="A77" s="1" t="s">
        <v>407</v>
      </c>
      <c r="B77" s="1" t="s">
        <v>961</v>
      </c>
      <c r="C77" s="8" t="s">
        <v>105</v>
      </c>
      <c r="D77" s="8" t="s">
        <v>395</v>
      </c>
      <c r="E77" s="1">
        <v>-22.653549999999999</v>
      </c>
      <c r="F77" s="1">
        <v>167.4186</v>
      </c>
      <c r="G77" s="105" t="s">
        <v>68</v>
      </c>
      <c r="H77" s="1" t="s">
        <v>7</v>
      </c>
      <c r="I77" s="105" t="s">
        <v>317</v>
      </c>
      <c r="J77" s="1" t="s">
        <v>11</v>
      </c>
      <c r="K77" s="1" t="s">
        <v>11</v>
      </c>
      <c r="L77" s="104">
        <v>41580</v>
      </c>
      <c r="M77" s="1">
        <v>10.3</v>
      </c>
      <c r="N77" s="117">
        <v>10</v>
      </c>
      <c r="O77" s="7">
        <v>0.50555555555555554</v>
      </c>
      <c r="P77" s="8" t="s">
        <v>501</v>
      </c>
      <c r="Q77" s="46" t="s">
        <v>11</v>
      </c>
      <c r="R77" s="1" t="s">
        <v>11</v>
      </c>
      <c r="S77" s="46" t="s">
        <v>11</v>
      </c>
      <c r="T77" s="6" t="s">
        <v>257</v>
      </c>
      <c r="U77" s="1" t="s">
        <v>408</v>
      </c>
      <c r="V77" s="1" t="s">
        <v>41</v>
      </c>
      <c r="W77" s="1" t="s">
        <v>509</v>
      </c>
      <c r="X77" s="1" t="s">
        <v>511</v>
      </c>
      <c r="Y77" s="1">
        <v>22</v>
      </c>
      <c r="Z77" s="1">
        <v>234</v>
      </c>
      <c r="AA77" s="46">
        <v>2.0329411764705885</v>
      </c>
      <c r="AB77" s="134">
        <v>4.3</v>
      </c>
      <c r="AC77" s="134">
        <v>356000</v>
      </c>
      <c r="AD77" s="134">
        <v>14000</v>
      </c>
      <c r="AE77" s="134">
        <v>8230</v>
      </c>
      <c r="AF77" s="134">
        <v>774</v>
      </c>
      <c r="AG77" s="134">
        <v>45500</v>
      </c>
      <c r="AH77" s="134">
        <v>9900</v>
      </c>
      <c r="AI77" s="134">
        <v>4730</v>
      </c>
      <c r="AJ77" s="134">
        <v>36900</v>
      </c>
      <c r="AK77" s="134">
        <v>3.6</v>
      </c>
      <c r="AL77" s="134">
        <v>1</v>
      </c>
      <c r="AM77" s="134" t="s">
        <v>511</v>
      </c>
      <c r="AN77" s="134">
        <v>1.1000000000000001</v>
      </c>
    </row>
    <row r="78" spans="1:40" x14ac:dyDescent="0.25">
      <c r="A78" s="1" t="s">
        <v>409</v>
      </c>
      <c r="B78" s="1" t="s">
        <v>961</v>
      </c>
      <c r="C78" s="8" t="s">
        <v>105</v>
      </c>
      <c r="D78" s="8" t="s">
        <v>395</v>
      </c>
      <c r="E78" s="1">
        <v>-22.653549999999999</v>
      </c>
      <c r="F78" s="1">
        <v>167.4186</v>
      </c>
      <c r="G78" s="105" t="s">
        <v>68</v>
      </c>
      <c r="H78" s="1" t="s">
        <v>7</v>
      </c>
      <c r="I78" s="105" t="s">
        <v>317</v>
      </c>
      <c r="J78" s="1" t="s">
        <v>11</v>
      </c>
      <c r="K78" s="1" t="s">
        <v>11</v>
      </c>
      <c r="L78" s="104">
        <v>41580</v>
      </c>
      <c r="M78" s="1">
        <v>9.9</v>
      </c>
      <c r="N78" s="118">
        <v>10</v>
      </c>
      <c r="O78" s="7">
        <v>0.5083333333333333</v>
      </c>
      <c r="P78" s="49" t="s">
        <v>501</v>
      </c>
      <c r="Q78" s="46" t="s">
        <v>11</v>
      </c>
      <c r="R78" s="21" t="s">
        <v>11</v>
      </c>
      <c r="S78" s="46" t="s">
        <v>11</v>
      </c>
      <c r="T78" s="6" t="s">
        <v>257</v>
      </c>
      <c r="U78" s="1" t="s">
        <v>410</v>
      </c>
      <c r="V78" s="1" t="s">
        <v>41</v>
      </c>
      <c r="W78" s="21" t="s">
        <v>509</v>
      </c>
      <c r="X78" s="21" t="s">
        <v>511</v>
      </c>
      <c r="Y78" s="1">
        <v>34</v>
      </c>
      <c r="Z78" s="1">
        <v>513</v>
      </c>
      <c r="AA78" s="48">
        <v>2.7</v>
      </c>
      <c r="AB78" s="133">
        <v>9.6</v>
      </c>
      <c r="AC78" s="133">
        <v>2920000</v>
      </c>
      <c r="AD78" s="133">
        <v>85200</v>
      </c>
      <c r="AE78" s="133">
        <v>64600</v>
      </c>
      <c r="AF78" s="133">
        <v>6980</v>
      </c>
      <c r="AG78" s="133">
        <v>112000</v>
      </c>
      <c r="AH78" s="133">
        <v>878</v>
      </c>
      <c r="AI78" s="133">
        <v>4040</v>
      </c>
      <c r="AJ78" s="133">
        <v>115000</v>
      </c>
      <c r="AK78" s="133">
        <v>3.6</v>
      </c>
      <c r="AL78" s="133">
        <v>0</v>
      </c>
      <c r="AM78" s="134" t="s">
        <v>511</v>
      </c>
      <c r="AN78" s="134">
        <v>0.7</v>
      </c>
    </row>
    <row r="79" spans="1:40" x14ac:dyDescent="0.25">
      <c r="A79" s="1" t="s">
        <v>411</v>
      </c>
      <c r="B79" s="1" t="s">
        <v>961</v>
      </c>
      <c r="C79" s="8" t="s">
        <v>105</v>
      </c>
      <c r="D79" s="8" t="s">
        <v>395</v>
      </c>
      <c r="E79" s="1">
        <v>-22.653549999999999</v>
      </c>
      <c r="F79" s="1">
        <v>167.4186</v>
      </c>
      <c r="G79" s="105" t="s">
        <v>68</v>
      </c>
      <c r="H79" s="1" t="s">
        <v>7</v>
      </c>
      <c r="I79" s="105" t="s">
        <v>317</v>
      </c>
      <c r="J79" s="1" t="s">
        <v>11</v>
      </c>
      <c r="K79" s="1" t="s">
        <v>11</v>
      </c>
      <c r="L79" s="104">
        <v>41580</v>
      </c>
      <c r="M79" s="1">
        <v>9.6999999999999993</v>
      </c>
      <c r="N79" s="118">
        <v>10</v>
      </c>
      <c r="O79" s="7">
        <v>0.51250000000000007</v>
      </c>
      <c r="P79" s="49" t="s">
        <v>501</v>
      </c>
      <c r="Q79" s="46" t="s">
        <v>11</v>
      </c>
      <c r="R79" s="21" t="s">
        <v>11</v>
      </c>
      <c r="S79" s="46" t="s">
        <v>11</v>
      </c>
      <c r="T79" s="6" t="s">
        <v>257</v>
      </c>
      <c r="U79" s="1" t="s">
        <v>412</v>
      </c>
      <c r="V79" s="1" t="s">
        <v>41</v>
      </c>
      <c r="W79" s="1" t="s">
        <v>505</v>
      </c>
      <c r="X79" s="1" t="s">
        <v>512</v>
      </c>
      <c r="Y79" s="1">
        <v>26</v>
      </c>
      <c r="Z79" s="1">
        <v>366</v>
      </c>
      <c r="AA79" s="48">
        <v>0.92745098039215679</v>
      </c>
      <c r="AB79" s="133">
        <v>1.6</v>
      </c>
      <c r="AC79" s="133">
        <v>2180000</v>
      </c>
      <c r="AD79" s="133">
        <v>89900</v>
      </c>
      <c r="AE79" s="133">
        <v>83900</v>
      </c>
      <c r="AF79" s="133">
        <v>4970</v>
      </c>
      <c r="AG79" s="133">
        <v>80100</v>
      </c>
      <c r="AH79" s="133">
        <v>655</v>
      </c>
      <c r="AI79" s="133">
        <v>4670</v>
      </c>
      <c r="AJ79" s="133">
        <v>279000</v>
      </c>
      <c r="AK79" s="133">
        <v>2.6</v>
      </c>
      <c r="AL79" s="133">
        <v>0</v>
      </c>
      <c r="AM79" s="134" t="s">
        <v>511</v>
      </c>
      <c r="AN79" s="134">
        <v>0.9</v>
      </c>
    </row>
    <row r="80" spans="1:40" x14ac:dyDescent="0.25">
      <c r="A80" s="1" t="s">
        <v>413</v>
      </c>
      <c r="B80" s="1" t="s">
        <v>961</v>
      </c>
      <c r="C80" s="8" t="s">
        <v>105</v>
      </c>
      <c r="D80" s="8" t="s">
        <v>395</v>
      </c>
      <c r="E80" s="1">
        <v>-22.653549999999999</v>
      </c>
      <c r="F80" s="1">
        <v>167.4186</v>
      </c>
      <c r="G80" s="105" t="s">
        <v>68</v>
      </c>
      <c r="H80" s="1" t="s">
        <v>7</v>
      </c>
      <c r="I80" s="105" t="s">
        <v>317</v>
      </c>
      <c r="J80" s="1" t="s">
        <v>11</v>
      </c>
      <c r="K80" s="1" t="s">
        <v>11</v>
      </c>
      <c r="L80" s="104">
        <v>41580</v>
      </c>
      <c r="M80" s="1">
        <v>10.199999999999999</v>
      </c>
      <c r="N80" s="118">
        <v>10</v>
      </c>
      <c r="O80" s="7">
        <v>0.76388888888888884</v>
      </c>
      <c r="P80" s="21" t="s">
        <v>251</v>
      </c>
      <c r="Q80" s="46" t="s">
        <v>11</v>
      </c>
      <c r="R80" s="21" t="s">
        <v>11</v>
      </c>
      <c r="S80" s="46" t="s">
        <v>11</v>
      </c>
      <c r="T80" s="6" t="s">
        <v>257</v>
      </c>
      <c r="U80" s="1" t="s">
        <v>396</v>
      </c>
      <c r="V80" s="1" t="s">
        <v>551</v>
      </c>
      <c r="W80" s="1" t="s">
        <v>508</v>
      </c>
      <c r="X80" s="1" t="s">
        <v>11</v>
      </c>
      <c r="Y80" s="1" t="s">
        <v>11</v>
      </c>
      <c r="Z80" s="1" t="s">
        <v>11</v>
      </c>
      <c r="AA80" s="48">
        <v>1.0733766233766233</v>
      </c>
      <c r="AB80" s="133">
        <v>8.3000000000000007</v>
      </c>
      <c r="AC80" s="133">
        <v>307000</v>
      </c>
      <c r="AD80" s="133">
        <v>7440</v>
      </c>
      <c r="AE80" s="133">
        <v>3810</v>
      </c>
      <c r="AF80" s="133">
        <v>366</v>
      </c>
      <c r="AG80" s="133">
        <v>4370</v>
      </c>
      <c r="AH80" s="133">
        <v>534</v>
      </c>
      <c r="AI80" s="133">
        <v>705</v>
      </c>
      <c r="AJ80" s="133">
        <v>40200</v>
      </c>
      <c r="AK80" s="133">
        <v>1.1000000000000001</v>
      </c>
      <c r="AL80" s="133">
        <v>0</v>
      </c>
      <c r="AM80" s="134" t="s">
        <v>511</v>
      </c>
      <c r="AN80" s="134">
        <v>0.4</v>
      </c>
    </row>
    <row r="81" spans="1:40" x14ac:dyDescent="0.25">
      <c r="A81" s="1" t="s">
        <v>414</v>
      </c>
      <c r="B81" s="1" t="s">
        <v>961</v>
      </c>
      <c r="C81" s="8" t="s">
        <v>105</v>
      </c>
      <c r="D81" s="8" t="s">
        <v>395</v>
      </c>
      <c r="E81" s="1">
        <v>-22.653549999999999</v>
      </c>
      <c r="F81" s="1">
        <v>167.4186</v>
      </c>
      <c r="G81" s="105" t="s">
        <v>68</v>
      </c>
      <c r="H81" s="1" t="s">
        <v>7</v>
      </c>
      <c r="I81" s="105" t="s">
        <v>317</v>
      </c>
      <c r="J81" s="1" t="s">
        <v>11</v>
      </c>
      <c r="K81" s="1" t="s">
        <v>11</v>
      </c>
      <c r="L81" s="104">
        <v>41580</v>
      </c>
      <c r="M81" s="1">
        <v>10.5</v>
      </c>
      <c r="N81" s="118">
        <v>10</v>
      </c>
      <c r="O81" s="7">
        <v>0.76736111111111116</v>
      </c>
      <c r="P81" s="21" t="s">
        <v>251</v>
      </c>
      <c r="Q81" s="46" t="s">
        <v>11</v>
      </c>
      <c r="R81" s="21" t="s">
        <v>11</v>
      </c>
      <c r="S81" s="46" t="s">
        <v>11</v>
      </c>
      <c r="T81" s="6" t="s">
        <v>257</v>
      </c>
      <c r="U81" s="1" t="s">
        <v>398</v>
      </c>
      <c r="V81" s="1" t="s">
        <v>551</v>
      </c>
      <c r="W81" s="1" t="s">
        <v>505</v>
      </c>
      <c r="X81" s="1" t="s">
        <v>511</v>
      </c>
      <c r="Y81" s="1">
        <v>31</v>
      </c>
      <c r="Z81" s="1">
        <v>270</v>
      </c>
      <c r="AA81" s="48">
        <v>3.5724770642201831</v>
      </c>
      <c r="AB81" s="133">
        <v>1.1000000000000001</v>
      </c>
      <c r="AC81" s="133">
        <v>634000</v>
      </c>
      <c r="AD81" s="133">
        <v>1800</v>
      </c>
      <c r="AE81" s="133">
        <v>72700</v>
      </c>
      <c r="AF81" s="133">
        <v>3660</v>
      </c>
      <c r="AG81" s="133">
        <v>1080</v>
      </c>
      <c r="AH81" s="133">
        <v>7550</v>
      </c>
      <c r="AI81" s="133">
        <v>2380</v>
      </c>
      <c r="AJ81" s="133">
        <v>1140</v>
      </c>
      <c r="AK81" s="133">
        <v>3.1</v>
      </c>
      <c r="AL81" s="133">
        <v>0</v>
      </c>
      <c r="AM81" s="134" t="s">
        <v>511</v>
      </c>
      <c r="AN81" s="134">
        <v>1</v>
      </c>
    </row>
    <row r="82" spans="1:40" x14ac:dyDescent="0.25">
      <c r="A82" s="1" t="s">
        <v>415</v>
      </c>
      <c r="B82" s="1" t="s">
        <v>961</v>
      </c>
      <c r="C82" s="8" t="s">
        <v>105</v>
      </c>
      <c r="D82" s="8" t="s">
        <v>395</v>
      </c>
      <c r="E82" s="1">
        <v>-22.653549999999999</v>
      </c>
      <c r="F82" s="1">
        <v>167.4186</v>
      </c>
      <c r="G82" s="105" t="s">
        <v>68</v>
      </c>
      <c r="H82" s="1" t="s">
        <v>7</v>
      </c>
      <c r="I82" s="105" t="s">
        <v>317</v>
      </c>
      <c r="J82" s="1" t="s">
        <v>11</v>
      </c>
      <c r="K82" s="1" t="s">
        <v>11</v>
      </c>
      <c r="L82" s="104">
        <v>41580</v>
      </c>
      <c r="M82" s="1">
        <v>10.199999999999999</v>
      </c>
      <c r="N82" s="118">
        <v>10</v>
      </c>
      <c r="O82" s="7">
        <v>0.77083333333333337</v>
      </c>
      <c r="P82" s="21" t="s">
        <v>251</v>
      </c>
      <c r="Q82" s="46" t="s">
        <v>11</v>
      </c>
      <c r="R82" s="21" t="s">
        <v>11</v>
      </c>
      <c r="S82" s="46" t="s">
        <v>11</v>
      </c>
      <c r="T82" s="6" t="s">
        <v>257</v>
      </c>
      <c r="U82" s="1" t="s">
        <v>400</v>
      </c>
      <c r="V82" s="1" t="s">
        <v>551</v>
      </c>
      <c r="W82" s="1" t="s">
        <v>509</v>
      </c>
      <c r="X82" s="1" t="s">
        <v>511</v>
      </c>
      <c r="Y82" s="1">
        <v>28</v>
      </c>
      <c r="Z82" s="1">
        <v>520</v>
      </c>
      <c r="AA82" s="48">
        <v>1.3654411764705883</v>
      </c>
      <c r="AB82" s="133">
        <v>3.9</v>
      </c>
      <c r="AC82" s="133">
        <v>634000</v>
      </c>
      <c r="AD82" s="133">
        <v>1440</v>
      </c>
      <c r="AE82" s="133">
        <v>44000</v>
      </c>
      <c r="AF82" s="133">
        <v>2860</v>
      </c>
      <c r="AG82" s="133">
        <v>40100</v>
      </c>
      <c r="AH82" s="133">
        <v>6310</v>
      </c>
      <c r="AI82" s="133">
        <v>3380</v>
      </c>
      <c r="AJ82" s="133">
        <v>26400</v>
      </c>
      <c r="AK82" s="133">
        <v>2</v>
      </c>
      <c r="AL82" s="133">
        <v>0</v>
      </c>
      <c r="AM82" s="134" t="s">
        <v>511</v>
      </c>
      <c r="AN82" s="134">
        <v>0.7</v>
      </c>
    </row>
    <row r="83" spans="1:40" x14ac:dyDescent="0.25">
      <c r="A83" s="1" t="s">
        <v>416</v>
      </c>
      <c r="B83" s="1" t="s">
        <v>961</v>
      </c>
      <c r="C83" s="8" t="s">
        <v>105</v>
      </c>
      <c r="D83" s="8" t="s">
        <v>395</v>
      </c>
      <c r="E83" s="1">
        <v>-22.653549999999999</v>
      </c>
      <c r="F83" s="1">
        <v>167.4186</v>
      </c>
      <c r="G83" s="105" t="s">
        <v>68</v>
      </c>
      <c r="H83" s="1" t="s">
        <v>7</v>
      </c>
      <c r="I83" s="105" t="s">
        <v>317</v>
      </c>
      <c r="J83" s="1" t="s">
        <v>11</v>
      </c>
      <c r="K83" s="1" t="s">
        <v>11</v>
      </c>
      <c r="L83" s="104">
        <v>41580</v>
      </c>
      <c r="M83" s="1">
        <v>10.4</v>
      </c>
      <c r="N83" s="118">
        <v>10</v>
      </c>
      <c r="O83" s="7">
        <v>0.77430555555555547</v>
      </c>
      <c r="P83" s="21" t="s">
        <v>251</v>
      </c>
      <c r="Q83" s="46" t="s">
        <v>11</v>
      </c>
      <c r="R83" s="21" t="s">
        <v>11</v>
      </c>
      <c r="S83" s="46" t="s">
        <v>11</v>
      </c>
      <c r="T83" s="6" t="s">
        <v>257</v>
      </c>
      <c r="U83" s="1" t="s">
        <v>402</v>
      </c>
      <c r="V83" s="1" t="s">
        <v>41</v>
      </c>
      <c r="W83" s="1" t="s">
        <v>505</v>
      </c>
      <c r="X83" s="1" t="s">
        <v>512</v>
      </c>
      <c r="Y83" s="1">
        <v>44</v>
      </c>
      <c r="Z83" s="1">
        <v>809</v>
      </c>
      <c r="AA83" s="48">
        <v>2.2313513513513512</v>
      </c>
      <c r="AB83" s="133">
        <v>1.7</v>
      </c>
      <c r="AC83" s="133">
        <v>634000</v>
      </c>
      <c r="AD83" s="133">
        <v>5630</v>
      </c>
      <c r="AE83" s="133">
        <v>73100</v>
      </c>
      <c r="AF83" s="133">
        <v>5990</v>
      </c>
      <c r="AG83" s="133">
        <v>7090</v>
      </c>
      <c r="AH83" s="133">
        <v>9580</v>
      </c>
      <c r="AI83" s="133">
        <v>2850</v>
      </c>
      <c r="AJ83" s="133">
        <v>4790</v>
      </c>
      <c r="AK83" s="133">
        <v>3.2</v>
      </c>
      <c r="AL83" s="133">
        <v>1</v>
      </c>
      <c r="AM83" s="134" t="s">
        <v>512</v>
      </c>
      <c r="AN83" s="134">
        <v>1</v>
      </c>
    </row>
    <row r="84" spans="1:40" x14ac:dyDescent="0.25">
      <c r="A84" s="1" t="s">
        <v>417</v>
      </c>
      <c r="B84" s="1" t="s">
        <v>961</v>
      </c>
      <c r="C84" s="8" t="s">
        <v>105</v>
      </c>
      <c r="D84" s="8" t="s">
        <v>395</v>
      </c>
      <c r="E84" s="1">
        <v>-22.653549999999999</v>
      </c>
      <c r="F84" s="1">
        <v>167.4186</v>
      </c>
      <c r="G84" s="105" t="s">
        <v>68</v>
      </c>
      <c r="H84" s="1" t="s">
        <v>7</v>
      </c>
      <c r="I84" s="105" t="s">
        <v>317</v>
      </c>
      <c r="J84" s="1" t="s">
        <v>11</v>
      </c>
      <c r="K84" s="1" t="s">
        <v>11</v>
      </c>
      <c r="L84" s="104">
        <v>41580</v>
      </c>
      <c r="M84" s="1">
        <v>10.5</v>
      </c>
      <c r="N84" s="118">
        <v>10</v>
      </c>
      <c r="O84" s="7">
        <v>0.77777777777777779</v>
      </c>
      <c r="P84" s="21" t="s">
        <v>251</v>
      </c>
      <c r="Q84" s="46" t="s">
        <v>11</v>
      </c>
      <c r="R84" s="21" t="s">
        <v>11</v>
      </c>
      <c r="S84" s="46" t="s">
        <v>11</v>
      </c>
      <c r="T84" s="6" t="s">
        <v>257</v>
      </c>
      <c r="U84" s="1" t="s">
        <v>404</v>
      </c>
      <c r="V84" s="1" t="s">
        <v>41</v>
      </c>
      <c r="W84" s="1" t="s">
        <v>505</v>
      </c>
      <c r="X84" s="1" t="s">
        <v>511</v>
      </c>
      <c r="Y84" s="1">
        <v>23</v>
      </c>
      <c r="Z84" s="1">
        <v>176</v>
      </c>
      <c r="AA84" s="48">
        <v>0.83720930232558144</v>
      </c>
      <c r="AB84" s="133">
        <v>2.4</v>
      </c>
      <c r="AC84" s="133">
        <v>634000</v>
      </c>
      <c r="AD84" s="133">
        <v>1660</v>
      </c>
      <c r="AE84" s="133">
        <v>44300</v>
      </c>
      <c r="AF84" s="133">
        <v>3080</v>
      </c>
      <c r="AG84" s="133">
        <v>29500</v>
      </c>
      <c r="AH84" s="133">
        <v>956</v>
      </c>
      <c r="AI84" s="133">
        <v>1320</v>
      </c>
      <c r="AJ84" s="133">
        <v>23200</v>
      </c>
      <c r="AK84" s="133">
        <v>2.1</v>
      </c>
      <c r="AL84" s="133">
        <v>0</v>
      </c>
      <c r="AM84" s="134" t="s">
        <v>511</v>
      </c>
      <c r="AN84" s="134">
        <v>0.3</v>
      </c>
    </row>
    <row r="85" spans="1:40" x14ac:dyDescent="0.25">
      <c r="A85" s="1" t="s">
        <v>418</v>
      </c>
      <c r="B85" s="1" t="s">
        <v>961</v>
      </c>
      <c r="C85" s="8" t="s">
        <v>105</v>
      </c>
      <c r="D85" s="8" t="s">
        <v>395</v>
      </c>
      <c r="E85" s="1">
        <v>-22.653549999999999</v>
      </c>
      <c r="F85" s="1">
        <v>167.4186</v>
      </c>
      <c r="G85" s="105" t="s">
        <v>68</v>
      </c>
      <c r="H85" s="1" t="s">
        <v>7</v>
      </c>
      <c r="I85" s="105" t="s">
        <v>317</v>
      </c>
      <c r="J85" s="1" t="s">
        <v>11</v>
      </c>
      <c r="K85" s="1" t="s">
        <v>11</v>
      </c>
      <c r="L85" s="104">
        <v>41580</v>
      </c>
      <c r="M85" s="1">
        <v>10.3</v>
      </c>
      <c r="N85" s="118">
        <v>10</v>
      </c>
      <c r="O85" s="7">
        <v>0.78125</v>
      </c>
      <c r="P85" s="21" t="s">
        <v>251</v>
      </c>
      <c r="Q85" s="46" t="s">
        <v>11</v>
      </c>
      <c r="R85" s="21" t="s">
        <v>11</v>
      </c>
      <c r="S85" s="46" t="s">
        <v>11</v>
      </c>
      <c r="T85" s="6" t="s">
        <v>257</v>
      </c>
      <c r="U85" s="1" t="s">
        <v>406</v>
      </c>
      <c r="V85" s="1" t="s">
        <v>11</v>
      </c>
      <c r="W85" s="1" t="s">
        <v>505</v>
      </c>
      <c r="X85" s="1" t="s">
        <v>512</v>
      </c>
      <c r="Y85" s="1">
        <v>29</v>
      </c>
      <c r="Z85" s="1">
        <v>700</v>
      </c>
      <c r="AA85" s="48">
        <v>1.47</v>
      </c>
      <c r="AB85" s="133">
        <v>9.3000000000000007</v>
      </c>
      <c r="AC85" s="133">
        <v>146000</v>
      </c>
      <c r="AD85" s="133">
        <v>328</v>
      </c>
      <c r="AE85" s="133">
        <v>11000</v>
      </c>
      <c r="AF85" s="133">
        <v>651</v>
      </c>
      <c r="AG85" s="133">
        <v>117000</v>
      </c>
      <c r="AH85" s="133">
        <v>3050</v>
      </c>
      <c r="AI85" s="133">
        <v>1460</v>
      </c>
      <c r="AJ85" s="133">
        <v>15000</v>
      </c>
      <c r="AK85" s="133">
        <v>3.2</v>
      </c>
      <c r="AL85" s="133">
        <v>0</v>
      </c>
      <c r="AM85" s="134" t="s">
        <v>511</v>
      </c>
      <c r="AN85" s="134">
        <v>0.8</v>
      </c>
    </row>
    <row r="86" spans="1:40" s="66" customFormat="1" x14ac:dyDescent="0.25">
      <c r="A86" s="66" t="s">
        <v>419</v>
      </c>
      <c r="B86" s="66" t="s">
        <v>961</v>
      </c>
      <c r="C86" s="145" t="s">
        <v>105</v>
      </c>
      <c r="D86" s="145" t="s">
        <v>395</v>
      </c>
      <c r="E86" s="66">
        <v>-22.653549999999999</v>
      </c>
      <c r="F86" s="66">
        <v>167.4186</v>
      </c>
      <c r="G86" s="143" t="s">
        <v>68</v>
      </c>
      <c r="H86" s="66" t="s">
        <v>7</v>
      </c>
      <c r="I86" s="143" t="s">
        <v>317</v>
      </c>
      <c r="J86" s="66" t="s">
        <v>11</v>
      </c>
      <c r="K86" s="66" t="s">
        <v>11</v>
      </c>
      <c r="L86" s="137">
        <v>41580</v>
      </c>
      <c r="M86" s="66">
        <v>10.3</v>
      </c>
      <c r="N86" s="138">
        <v>10</v>
      </c>
      <c r="O86" s="139">
        <v>0.78472222222222221</v>
      </c>
      <c r="P86" s="66" t="s">
        <v>251</v>
      </c>
      <c r="Q86" s="140" t="s">
        <v>11</v>
      </c>
      <c r="R86" s="66" t="s">
        <v>11</v>
      </c>
      <c r="S86" s="140" t="s">
        <v>11</v>
      </c>
      <c r="T86" s="141" t="s">
        <v>257</v>
      </c>
      <c r="U86" s="66" t="s">
        <v>408</v>
      </c>
      <c r="V86" s="66" t="s">
        <v>41</v>
      </c>
      <c r="W86" s="66" t="s">
        <v>509</v>
      </c>
      <c r="X86" s="66" t="s">
        <v>511</v>
      </c>
      <c r="Y86" s="66">
        <v>22</v>
      </c>
      <c r="Z86" s="66">
        <v>234</v>
      </c>
      <c r="AA86" s="140">
        <v>1.4931297709923663</v>
      </c>
      <c r="AB86" s="142">
        <v>3.3</v>
      </c>
      <c r="AC86" s="142">
        <v>749000</v>
      </c>
      <c r="AD86" s="142">
        <v>1400</v>
      </c>
      <c r="AE86" s="142">
        <v>20900</v>
      </c>
      <c r="AF86" s="142">
        <v>2010</v>
      </c>
      <c r="AG86" s="142">
        <v>20400</v>
      </c>
      <c r="AH86" s="142">
        <v>24000</v>
      </c>
      <c r="AI86" s="142">
        <v>3520</v>
      </c>
      <c r="AJ86" s="142">
        <v>18600</v>
      </c>
      <c r="AK86" s="142">
        <v>8</v>
      </c>
      <c r="AL86" s="142">
        <v>1</v>
      </c>
      <c r="AM86" s="142" t="s">
        <v>512</v>
      </c>
      <c r="AN86" s="142">
        <v>2.5</v>
      </c>
    </row>
    <row r="87" spans="1:40" s="106" customFormat="1" x14ac:dyDescent="0.25">
      <c r="A87" s="106" t="s">
        <v>420</v>
      </c>
      <c r="B87" s="106" t="s">
        <v>961</v>
      </c>
      <c r="C87" s="109" t="s">
        <v>105</v>
      </c>
      <c r="D87" s="109" t="s">
        <v>395</v>
      </c>
      <c r="E87" s="106">
        <v>-22.653549999999999</v>
      </c>
      <c r="F87" s="106">
        <v>167.4186</v>
      </c>
      <c r="G87" s="106" t="s">
        <v>68</v>
      </c>
      <c r="H87" s="106" t="s">
        <v>7</v>
      </c>
      <c r="I87" s="106" t="s">
        <v>317</v>
      </c>
      <c r="J87" s="106" t="s">
        <v>11</v>
      </c>
      <c r="K87" s="106" t="s">
        <v>11</v>
      </c>
      <c r="L87" s="108">
        <v>41580</v>
      </c>
      <c r="M87" s="106">
        <v>9.9</v>
      </c>
      <c r="N87" s="126">
        <v>10</v>
      </c>
      <c r="O87" s="110">
        <v>0.78819444444444453</v>
      </c>
      <c r="P87" s="106" t="s">
        <v>251</v>
      </c>
      <c r="Q87" s="129" t="s">
        <v>11</v>
      </c>
      <c r="R87" s="106" t="s">
        <v>11</v>
      </c>
      <c r="S87" s="129" t="s">
        <v>11</v>
      </c>
      <c r="T87" s="112" t="s">
        <v>257</v>
      </c>
      <c r="U87" s="106" t="s">
        <v>410</v>
      </c>
      <c r="W87" s="106" t="s">
        <v>509</v>
      </c>
      <c r="X87" s="106" t="s">
        <v>511</v>
      </c>
      <c r="Y87" s="107">
        <v>34</v>
      </c>
      <c r="Z87" s="107">
        <v>513</v>
      </c>
      <c r="AA87" s="129" t="s">
        <v>11</v>
      </c>
      <c r="AK87" s="136"/>
    </row>
    <row r="88" spans="1:40" x14ac:dyDescent="0.25">
      <c r="A88" s="1" t="s">
        <v>421</v>
      </c>
      <c r="B88" s="1" t="s">
        <v>961</v>
      </c>
      <c r="C88" s="8" t="s">
        <v>105</v>
      </c>
      <c r="D88" s="8" t="s">
        <v>395</v>
      </c>
      <c r="E88" s="1">
        <v>-22.653549999999999</v>
      </c>
      <c r="F88" s="1">
        <v>167.4186</v>
      </c>
      <c r="G88" s="105" t="s">
        <v>68</v>
      </c>
      <c r="H88" s="1" t="s">
        <v>7</v>
      </c>
      <c r="I88" s="105" t="s">
        <v>317</v>
      </c>
      <c r="J88" s="1" t="s">
        <v>11</v>
      </c>
      <c r="K88" s="1" t="s">
        <v>11</v>
      </c>
      <c r="L88" s="104">
        <v>41580</v>
      </c>
      <c r="M88" s="1">
        <v>9.6999999999999993</v>
      </c>
      <c r="N88" s="118">
        <v>10</v>
      </c>
      <c r="O88" s="7">
        <v>0.79166666666666663</v>
      </c>
      <c r="P88" s="21" t="s">
        <v>251</v>
      </c>
      <c r="Q88" s="46" t="s">
        <v>11</v>
      </c>
      <c r="R88" s="21" t="s">
        <v>11</v>
      </c>
      <c r="S88" s="46" t="s">
        <v>11</v>
      </c>
      <c r="T88" s="6" t="s">
        <v>257</v>
      </c>
      <c r="U88" s="1" t="s">
        <v>412</v>
      </c>
      <c r="V88" s="1" t="s">
        <v>41</v>
      </c>
      <c r="W88" s="106" t="s">
        <v>505</v>
      </c>
      <c r="X88" s="106" t="s">
        <v>512</v>
      </c>
      <c r="Y88" s="1">
        <v>26</v>
      </c>
      <c r="Z88" s="1">
        <v>366</v>
      </c>
      <c r="AA88" s="48">
        <v>1.5336322869955157</v>
      </c>
      <c r="AB88" s="133">
        <v>1.2</v>
      </c>
      <c r="AC88" s="133">
        <v>740000</v>
      </c>
      <c r="AD88" s="133">
        <v>5650</v>
      </c>
      <c r="AE88" s="133">
        <v>12100</v>
      </c>
      <c r="AF88" s="133">
        <v>1440</v>
      </c>
      <c r="AG88" s="133">
        <v>5520</v>
      </c>
      <c r="AH88" s="133">
        <v>274</v>
      </c>
      <c r="AI88" s="133">
        <v>644</v>
      </c>
      <c r="AJ88" s="133">
        <v>84400</v>
      </c>
      <c r="AK88" s="133">
        <v>1.6</v>
      </c>
      <c r="AL88" s="133">
        <v>0</v>
      </c>
      <c r="AM88" s="134" t="s">
        <v>511</v>
      </c>
      <c r="AN88" s="134">
        <v>0.3</v>
      </c>
    </row>
    <row r="89" spans="1:40" x14ac:dyDescent="0.25">
      <c r="A89" s="1" t="s">
        <v>422</v>
      </c>
      <c r="B89" s="1" t="s">
        <v>961</v>
      </c>
      <c r="C89" s="8" t="s">
        <v>137</v>
      </c>
      <c r="D89" s="8" t="s">
        <v>138</v>
      </c>
      <c r="E89" s="123">
        <v>-22.313929999999999</v>
      </c>
      <c r="F89" s="123">
        <v>166.84397999999999</v>
      </c>
      <c r="G89" s="105" t="s">
        <v>68</v>
      </c>
      <c r="H89" s="1" t="s">
        <v>141</v>
      </c>
      <c r="I89" s="105" t="s">
        <v>317</v>
      </c>
      <c r="J89" s="1">
        <v>59</v>
      </c>
      <c r="K89" s="1" t="s">
        <v>837</v>
      </c>
      <c r="L89" s="104">
        <v>41582</v>
      </c>
      <c r="M89" s="1">
        <v>10.6</v>
      </c>
      <c r="N89" s="118">
        <v>10</v>
      </c>
      <c r="O89" s="7">
        <v>0.36458333333333331</v>
      </c>
      <c r="P89" s="21" t="s">
        <v>503</v>
      </c>
      <c r="Q89" s="46">
        <v>24.745000000000001</v>
      </c>
      <c r="R89" s="21" t="s">
        <v>514</v>
      </c>
      <c r="S89" s="46">
        <v>34.435000000000002</v>
      </c>
      <c r="T89" s="115" t="s">
        <v>33</v>
      </c>
      <c r="U89" s="1" t="s">
        <v>423</v>
      </c>
      <c r="V89" s="1" t="s">
        <v>551</v>
      </c>
      <c r="W89" s="21" t="s">
        <v>506</v>
      </c>
      <c r="X89" s="21" t="s">
        <v>511</v>
      </c>
      <c r="Y89" s="1">
        <v>13</v>
      </c>
      <c r="Z89" s="1">
        <v>97</v>
      </c>
      <c r="AA89" s="48">
        <v>1.1625000000000001</v>
      </c>
      <c r="AB89" s="133">
        <v>14</v>
      </c>
      <c r="AC89" s="133">
        <v>192000</v>
      </c>
      <c r="AD89" s="133">
        <v>35500</v>
      </c>
      <c r="AE89" s="133">
        <v>2170</v>
      </c>
      <c r="AF89" s="133">
        <v>169</v>
      </c>
      <c r="AG89" s="133">
        <v>77900</v>
      </c>
      <c r="AH89" s="133">
        <v>271</v>
      </c>
      <c r="AI89" s="133">
        <v>3770</v>
      </c>
      <c r="AJ89" s="133">
        <v>9300</v>
      </c>
      <c r="AK89" s="133">
        <v>2.9</v>
      </c>
      <c r="AL89" s="133">
        <v>0</v>
      </c>
      <c r="AM89" s="134" t="s">
        <v>511</v>
      </c>
      <c r="AN89" s="134">
        <v>0.9</v>
      </c>
    </row>
    <row r="90" spans="1:40" x14ac:dyDescent="0.25">
      <c r="A90" s="1" t="s">
        <v>424</v>
      </c>
      <c r="B90" s="1" t="s">
        <v>961</v>
      </c>
      <c r="C90" s="8" t="s">
        <v>137</v>
      </c>
      <c r="D90" s="8" t="s">
        <v>138</v>
      </c>
      <c r="E90" s="123">
        <v>-22.313929999999999</v>
      </c>
      <c r="F90" s="123">
        <v>166.84397999999999</v>
      </c>
      <c r="G90" s="105" t="s">
        <v>68</v>
      </c>
      <c r="H90" s="1" t="s">
        <v>141</v>
      </c>
      <c r="I90" s="105" t="s">
        <v>317</v>
      </c>
      <c r="J90" s="1">
        <v>59</v>
      </c>
      <c r="K90" s="1" t="s">
        <v>837</v>
      </c>
      <c r="L90" s="104">
        <v>41582</v>
      </c>
      <c r="M90" s="1">
        <v>7.6</v>
      </c>
      <c r="N90" s="118" t="s">
        <v>500</v>
      </c>
      <c r="O90" s="7">
        <v>0.37152777777777773</v>
      </c>
      <c r="P90" s="21" t="s">
        <v>503</v>
      </c>
      <c r="Q90" s="46">
        <v>24.745000000000001</v>
      </c>
      <c r="R90" s="21" t="s">
        <v>514</v>
      </c>
      <c r="S90" s="46">
        <v>34.435000000000002</v>
      </c>
      <c r="T90" s="115" t="s">
        <v>33</v>
      </c>
      <c r="U90" s="1" t="s">
        <v>425</v>
      </c>
      <c r="V90" s="1" t="s">
        <v>551</v>
      </c>
      <c r="W90" s="21" t="s">
        <v>42</v>
      </c>
      <c r="X90" s="21" t="s">
        <v>511</v>
      </c>
      <c r="Y90" s="1">
        <v>18</v>
      </c>
      <c r="Z90" s="1">
        <v>124</v>
      </c>
      <c r="AA90" s="48">
        <v>3.75</v>
      </c>
      <c r="AB90" s="133">
        <v>8.5</v>
      </c>
      <c r="AC90" s="133">
        <v>634000</v>
      </c>
      <c r="AD90" s="133">
        <v>32600</v>
      </c>
      <c r="AE90" s="133">
        <v>1290</v>
      </c>
      <c r="AF90" s="133">
        <v>110</v>
      </c>
      <c r="AG90" s="133">
        <v>24700</v>
      </c>
      <c r="AH90" s="133">
        <v>101</v>
      </c>
      <c r="AI90" s="133">
        <v>930</v>
      </c>
      <c r="AJ90" s="133">
        <v>6480</v>
      </c>
      <c r="AK90" s="133">
        <v>2.6</v>
      </c>
      <c r="AL90" s="133">
        <v>0</v>
      </c>
      <c r="AM90" s="134" t="s">
        <v>511</v>
      </c>
      <c r="AN90" s="134">
        <v>0.8</v>
      </c>
    </row>
    <row r="91" spans="1:40" s="66" customFormat="1" x14ac:dyDescent="0.25">
      <c r="A91" s="66" t="s">
        <v>426</v>
      </c>
      <c r="B91" s="66" t="s">
        <v>961</v>
      </c>
      <c r="C91" s="145" t="s">
        <v>137</v>
      </c>
      <c r="D91" s="145" t="s">
        <v>138</v>
      </c>
      <c r="E91" s="163">
        <v>-22.313929999999999</v>
      </c>
      <c r="F91" s="163">
        <v>166.84397999999999</v>
      </c>
      <c r="G91" s="143" t="s">
        <v>68</v>
      </c>
      <c r="H91" s="66" t="s">
        <v>141</v>
      </c>
      <c r="I91" s="143" t="s">
        <v>317</v>
      </c>
      <c r="J91" s="66">
        <v>59</v>
      </c>
      <c r="K91" s="66" t="s">
        <v>837</v>
      </c>
      <c r="L91" s="137">
        <v>41582</v>
      </c>
      <c r="M91" s="66">
        <v>5</v>
      </c>
      <c r="N91" s="138" t="s">
        <v>500</v>
      </c>
      <c r="O91" s="139">
        <v>0.37847222222222227</v>
      </c>
      <c r="P91" s="66" t="s">
        <v>503</v>
      </c>
      <c r="Q91" s="140">
        <v>24.745000000000001</v>
      </c>
      <c r="R91" s="66" t="s">
        <v>514</v>
      </c>
      <c r="S91" s="140">
        <v>34.435000000000002</v>
      </c>
      <c r="T91" s="141" t="s">
        <v>33</v>
      </c>
      <c r="U91" s="66" t="s">
        <v>427</v>
      </c>
      <c r="V91" s="66" t="s">
        <v>551</v>
      </c>
      <c r="W91" s="66" t="s">
        <v>506</v>
      </c>
      <c r="X91" s="66" t="s">
        <v>11</v>
      </c>
      <c r="Y91" s="66">
        <v>13</v>
      </c>
      <c r="Z91" s="66">
        <v>91</v>
      </c>
      <c r="AA91" s="140">
        <v>1.4615384615384617</v>
      </c>
      <c r="AB91" s="142">
        <v>21</v>
      </c>
      <c r="AC91" s="142">
        <v>214000</v>
      </c>
      <c r="AD91" s="142">
        <v>66000</v>
      </c>
      <c r="AE91" s="142">
        <v>3940</v>
      </c>
      <c r="AF91" s="142">
        <v>228</v>
      </c>
      <c r="AG91" s="142">
        <v>37000</v>
      </c>
      <c r="AH91" s="142">
        <v>364</v>
      </c>
      <c r="AI91" s="142">
        <v>4220</v>
      </c>
      <c r="AJ91" s="142">
        <v>21300</v>
      </c>
      <c r="AK91" s="142">
        <v>4.3</v>
      </c>
      <c r="AL91" s="142">
        <v>1</v>
      </c>
      <c r="AM91" s="142" t="s">
        <v>512</v>
      </c>
      <c r="AN91" s="142">
        <v>1.2</v>
      </c>
    </row>
    <row r="92" spans="1:40" s="66" customFormat="1" x14ac:dyDescent="0.25">
      <c r="A92" s="66" t="s">
        <v>428</v>
      </c>
      <c r="B92" s="66" t="s">
        <v>961</v>
      </c>
      <c r="C92" s="145" t="s">
        <v>137</v>
      </c>
      <c r="D92" s="145" t="s">
        <v>139</v>
      </c>
      <c r="E92" s="163">
        <v>-22.36591</v>
      </c>
      <c r="F92" s="163">
        <v>166.89046999999999</v>
      </c>
      <c r="G92" s="66" t="s">
        <v>68</v>
      </c>
      <c r="H92" s="66" t="s">
        <v>141</v>
      </c>
      <c r="I92" s="66" t="s">
        <v>317</v>
      </c>
      <c r="J92" s="66">
        <v>63</v>
      </c>
      <c r="K92" s="66" t="s">
        <v>838</v>
      </c>
      <c r="L92" s="137">
        <v>41582</v>
      </c>
      <c r="M92" s="66">
        <v>20.8</v>
      </c>
      <c r="N92" s="144" t="s">
        <v>497</v>
      </c>
      <c r="O92" s="139">
        <v>0.44444444444444442</v>
      </c>
      <c r="P92" s="145" t="s">
        <v>501</v>
      </c>
      <c r="Q92" s="140">
        <v>24.34</v>
      </c>
      <c r="R92" s="66" t="s">
        <v>513</v>
      </c>
      <c r="S92" s="140">
        <v>35.272500000000001</v>
      </c>
      <c r="T92" s="141" t="s">
        <v>33</v>
      </c>
      <c r="U92" s="66" t="s">
        <v>429</v>
      </c>
      <c r="W92" s="66" t="s">
        <v>506</v>
      </c>
      <c r="X92" s="66" t="s">
        <v>512</v>
      </c>
      <c r="Y92" s="66">
        <v>22</v>
      </c>
      <c r="Z92" s="66">
        <v>166</v>
      </c>
      <c r="AA92" s="140">
        <v>0.22105263157894736</v>
      </c>
      <c r="AB92" s="142">
        <v>4.5</v>
      </c>
      <c r="AC92" s="142">
        <v>6250000</v>
      </c>
      <c r="AD92" s="142">
        <v>87000</v>
      </c>
      <c r="AE92" s="142">
        <v>110000</v>
      </c>
      <c r="AF92" s="142">
        <v>7120</v>
      </c>
      <c r="AG92" s="142">
        <v>27400</v>
      </c>
      <c r="AH92" s="142">
        <v>696</v>
      </c>
      <c r="AI92" s="142">
        <v>4420</v>
      </c>
      <c r="AJ92" s="142">
        <v>126000</v>
      </c>
      <c r="AK92" s="142">
        <v>4.8</v>
      </c>
      <c r="AL92" s="142">
        <v>1</v>
      </c>
      <c r="AM92" s="142" t="s">
        <v>512</v>
      </c>
      <c r="AN92" s="142">
        <v>1.3</v>
      </c>
    </row>
    <row r="93" spans="1:40" x14ac:dyDescent="0.25">
      <c r="A93" s="1" t="s">
        <v>430</v>
      </c>
      <c r="B93" s="1" t="s">
        <v>961</v>
      </c>
      <c r="C93" s="1" t="s">
        <v>137</v>
      </c>
      <c r="D93" s="8" t="s">
        <v>139</v>
      </c>
      <c r="E93" s="123">
        <v>-22.36591</v>
      </c>
      <c r="F93" s="123">
        <v>166.89046999999999</v>
      </c>
      <c r="G93" s="105" t="s">
        <v>68</v>
      </c>
      <c r="H93" s="1" t="s">
        <v>141</v>
      </c>
      <c r="I93" s="105" t="s">
        <v>317</v>
      </c>
      <c r="J93" s="1">
        <v>63</v>
      </c>
      <c r="K93" s="1" t="s">
        <v>838</v>
      </c>
      <c r="L93" s="104">
        <v>41582</v>
      </c>
      <c r="M93" s="1">
        <v>21</v>
      </c>
      <c r="N93" s="122" t="s">
        <v>497</v>
      </c>
      <c r="O93" s="7">
        <v>0.44791666666666669</v>
      </c>
      <c r="P93" s="49" t="s">
        <v>501</v>
      </c>
      <c r="Q93" s="46">
        <v>24.34</v>
      </c>
      <c r="R93" s="21" t="s">
        <v>513</v>
      </c>
      <c r="S93" s="46">
        <v>35.272500000000001</v>
      </c>
      <c r="T93" s="115" t="s">
        <v>33</v>
      </c>
      <c r="U93" s="1" t="s">
        <v>431</v>
      </c>
      <c r="V93" s="1" t="s">
        <v>41</v>
      </c>
      <c r="W93" s="21" t="s">
        <v>506</v>
      </c>
      <c r="X93" s="21" t="s">
        <v>512</v>
      </c>
      <c r="Y93" s="1">
        <v>22</v>
      </c>
      <c r="Z93" s="1">
        <v>252</v>
      </c>
      <c r="AA93" s="48">
        <v>2.9571428571428569</v>
      </c>
      <c r="AB93" s="133">
        <v>1.5</v>
      </c>
      <c r="AC93" s="133">
        <v>2440000</v>
      </c>
      <c r="AD93" s="133">
        <v>71300</v>
      </c>
      <c r="AE93" s="133">
        <v>73000</v>
      </c>
      <c r="AF93" s="133">
        <v>4030</v>
      </c>
      <c r="AG93" s="133">
        <v>43900</v>
      </c>
      <c r="AH93" s="133">
        <v>1500</v>
      </c>
      <c r="AI93" s="133">
        <v>4560</v>
      </c>
      <c r="AJ93" s="133">
        <v>66500</v>
      </c>
      <c r="AK93" s="133">
        <v>2.8</v>
      </c>
      <c r="AL93" s="133">
        <v>0</v>
      </c>
      <c r="AM93" s="134" t="s">
        <v>511</v>
      </c>
      <c r="AN93" s="134">
        <v>0.7</v>
      </c>
    </row>
    <row r="94" spans="1:40" x14ac:dyDescent="0.25">
      <c r="A94" s="1" t="s">
        <v>432</v>
      </c>
      <c r="B94" s="1" t="s">
        <v>961</v>
      </c>
      <c r="C94" s="1" t="s">
        <v>137</v>
      </c>
      <c r="D94" s="8" t="s">
        <v>139</v>
      </c>
      <c r="E94" s="123">
        <v>-22.36591</v>
      </c>
      <c r="F94" s="123">
        <v>166.89046999999999</v>
      </c>
      <c r="G94" s="105" t="s">
        <v>68</v>
      </c>
      <c r="H94" s="1" t="s">
        <v>141</v>
      </c>
      <c r="I94" s="105" t="s">
        <v>317</v>
      </c>
      <c r="J94" s="1">
        <v>63</v>
      </c>
      <c r="K94" s="1" t="s">
        <v>838</v>
      </c>
      <c r="L94" s="104">
        <v>41582</v>
      </c>
      <c r="M94" s="1">
        <v>15</v>
      </c>
      <c r="N94" s="122" t="s">
        <v>495</v>
      </c>
      <c r="O94" s="7">
        <v>0.45833333333333331</v>
      </c>
      <c r="P94" s="49" t="s">
        <v>501</v>
      </c>
      <c r="Q94" s="46">
        <v>24.34</v>
      </c>
      <c r="R94" s="21" t="s">
        <v>513</v>
      </c>
      <c r="S94" s="46">
        <v>35.272500000000001</v>
      </c>
      <c r="T94" s="115" t="s">
        <v>33</v>
      </c>
      <c r="U94" s="1" t="s">
        <v>433</v>
      </c>
      <c r="V94" s="1" t="s">
        <v>41</v>
      </c>
      <c r="W94" s="21" t="s">
        <v>507</v>
      </c>
      <c r="X94" s="21" t="s">
        <v>512</v>
      </c>
      <c r="Y94" s="1">
        <v>16</v>
      </c>
      <c r="Z94" s="1">
        <v>130</v>
      </c>
      <c r="AA94" s="48">
        <v>0.81428571428571428</v>
      </c>
      <c r="AB94" s="133">
        <v>3.2</v>
      </c>
      <c r="AC94" s="133">
        <v>2070000</v>
      </c>
      <c r="AD94" s="133">
        <v>67600</v>
      </c>
      <c r="AE94" s="133">
        <v>38800</v>
      </c>
      <c r="AF94" s="133">
        <v>2350</v>
      </c>
      <c r="AG94" s="133">
        <v>88200</v>
      </c>
      <c r="AH94" s="133">
        <v>888</v>
      </c>
      <c r="AI94" s="133">
        <v>6790</v>
      </c>
      <c r="AJ94" s="133">
        <v>261000</v>
      </c>
      <c r="AK94" s="133">
        <v>4</v>
      </c>
      <c r="AL94" s="133">
        <v>1</v>
      </c>
      <c r="AM94" s="134" t="s">
        <v>511</v>
      </c>
      <c r="AN94" s="134">
        <v>1.2</v>
      </c>
    </row>
    <row r="95" spans="1:40" x14ac:dyDescent="0.25">
      <c r="A95" s="1" t="s">
        <v>434</v>
      </c>
      <c r="B95" s="1" t="s">
        <v>961</v>
      </c>
      <c r="C95" s="1" t="s">
        <v>137</v>
      </c>
      <c r="D95" s="8" t="s">
        <v>139</v>
      </c>
      <c r="E95" s="123">
        <v>-22.36591</v>
      </c>
      <c r="F95" s="123">
        <v>166.89046999999999</v>
      </c>
      <c r="G95" s="105" t="s">
        <v>68</v>
      </c>
      <c r="H95" s="1" t="s">
        <v>141</v>
      </c>
      <c r="I95" s="105" t="s">
        <v>317</v>
      </c>
      <c r="J95" s="1">
        <v>63</v>
      </c>
      <c r="K95" s="1" t="s">
        <v>838</v>
      </c>
      <c r="L95" s="104">
        <v>41582</v>
      </c>
      <c r="M95" s="1">
        <v>10.7</v>
      </c>
      <c r="N95" s="118">
        <v>10</v>
      </c>
      <c r="O95" s="7">
        <v>0.46319444444444446</v>
      </c>
      <c r="P95" s="49" t="s">
        <v>501</v>
      </c>
      <c r="Q95" s="46">
        <v>24.34</v>
      </c>
      <c r="R95" s="21" t="s">
        <v>513</v>
      </c>
      <c r="S95" s="46">
        <v>35.272500000000001</v>
      </c>
      <c r="T95" s="114" t="s">
        <v>33</v>
      </c>
      <c r="U95" s="49" t="s">
        <v>435</v>
      </c>
      <c r="V95" s="1" t="s">
        <v>551</v>
      </c>
      <c r="W95" s="21" t="s">
        <v>507</v>
      </c>
      <c r="X95" s="21" t="s">
        <v>11</v>
      </c>
      <c r="Y95" s="1">
        <v>31</v>
      </c>
      <c r="Z95" s="1">
        <v>401</v>
      </c>
      <c r="AA95" s="48">
        <v>0.94235294117647062</v>
      </c>
      <c r="AB95" s="133">
        <v>9.6</v>
      </c>
      <c r="AC95" s="133">
        <v>46700</v>
      </c>
      <c r="AD95" s="133">
        <v>5210</v>
      </c>
      <c r="AE95" s="133">
        <v>783</v>
      </c>
      <c r="AF95" s="133">
        <v>104</v>
      </c>
      <c r="AG95" s="133">
        <v>9490</v>
      </c>
      <c r="AH95" s="133">
        <v>747</v>
      </c>
      <c r="AI95" s="133">
        <v>1210</v>
      </c>
      <c r="AJ95" s="133">
        <v>29400</v>
      </c>
      <c r="AK95" s="133">
        <v>1.3</v>
      </c>
      <c r="AL95" s="133">
        <v>0</v>
      </c>
      <c r="AM95" s="134" t="s">
        <v>511</v>
      </c>
      <c r="AN95" s="134">
        <v>0.5</v>
      </c>
    </row>
    <row r="96" spans="1:40" x14ac:dyDescent="0.25">
      <c r="A96" s="1" t="s">
        <v>436</v>
      </c>
      <c r="B96" s="1" t="s">
        <v>962</v>
      </c>
      <c r="C96" s="8" t="s">
        <v>145</v>
      </c>
      <c r="D96" s="8" t="s">
        <v>144</v>
      </c>
      <c r="E96" s="123">
        <v>-18.57095</v>
      </c>
      <c r="F96" s="123">
        <v>163.21188000000001</v>
      </c>
      <c r="G96" s="105" t="s">
        <v>806</v>
      </c>
      <c r="H96" s="1" t="s">
        <v>110</v>
      </c>
      <c r="I96" s="105" t="s">
        <v>146</v>
      </c>
      <c r="J96" s="1">
        <v>40</v>
      </c>
      <c r="K96" s="1" t="s">
        <v>835</v>
      </c>
      <c r="L96" s="104">
        <v>41584</v>
      </c>
      <c r="M96" s="1">
        <v>19.5</v>
      </c>
      <c r="N96" s="122" t="s">
        <v>495</v>
      </c>
      <c r="O96" s="7">
        <v>0.61805555555555558</v>
      </c>
      <c r="P96" s="21" t="s">
        <v>502</v>
      </c>
      <c r="Q96" s="46">
        <v>25.12</v>
      </c>
      <c r="R96" s="21" t="s">
        <v>516</v>
      </c>
      <c r="S96" s="46">
        <v>35.230000000000004</v>
      </c>
      <c r="T96" s="114" t="s">
        <v>33</v>
      </c>
      <c r="U96" s="49" t="s">
        <v>437</v>
      </c>
      <c r="V96" s="1" t="s">
        <v>551</v>
      </c>
      <c r="W96" s="21" t="s">
        <v>507</v>
      </c>
      <c r="X96" s="21" t="s">
        <v>512</v>
      </c>
      <c r="Y96" s="1" t="s">
        <v>11</v>
      </c>
      <c r="Z96" s="1" t="s">
        <v>11</v>
      </c>
      <c r="AA96" s="48">
        <v>2.5739130434782611</v>
      </c>
      <c r="AB96" s="133">
        <v>13</v>
      </c>
      <c r="AC96" s="133">
        <v>634000</v>
      </c>
      <c r="AD96" s="133">
        <v>1650</v>
      </c>
      <c r="AE96" s="133">
        <v>3880</v>
      </c>
      <c r="AF96" s="133">
        <v>310</v>
      </c>
      <c r="AG96" s="133">
        <v>59200</v>
      </c>
      <c r="AH96" s="133">
        <v>544</v>
      </c>
      <c r="AI96" s="133">
        <v>4560</v>
      </c>
      <c r="AJ96" s="133">
        <v>17400</v>
      </c>
      <c r="AK96" s="133">
        <v>3.3</v>
      </c>
      <c r="AL96" s="133">
        <v>0</v>
      </c>
      <c r="AM96" s="134" t="s">
        <v>511</v>
      </c>
      <c r="AN96" s="134">
        <v>0.9</v>
      </c>
    </row>
    <row r="97" spans="1:40" x14ac:dyDescent="0.25">
      <c r="A97" s="1" t="s">
        <v>438</v>
      </c>
      <c r="B97" s="1" t="s">
        <v>962</v>
      </c>
      <c r="C97" s="8" t="s">
        <v>145</v>
      </c>
      <c r="D97" s="8" t="s">
        <v>144</v>
      </c>
      <c r="E97" s="123">
        <v>-18.57095</v>
      </c>
      <c r="F97" s="123">
        <v>163.21188000000001</v>
      </c>
      <c r="G97" s="105" t="s">
        <v>806</v>
      </c>
      <c r="H97" s="1" t="s">
        <v>110</v>
      </c>
      <c r="I97" s="105" t="s">
        <v>146</v>
      </c>
      <c r="J97" s="1">
        <v>40</v>
      </c>
      <c r="K97" s="1" t="s">
        <v>835</v>
      </c>
      <c r="L97" s="104">
        <v>41584</v>
      </c>
      <c r="M97" s="1">
        <v>25.2</v>
      </c>
      <c r="N97" s="122" t="s">
        <v>498</v>
      </c>
      <c r="O97" s="7">
        <v>0.625</v>
      </c>
      <c r="P97" s="21" t="s">
        <v>502</v>
      </c>
      <c r="Q97" s="46">
        <v>25.12</v>
      </c>
      <c r="R97" s="21" t="s">
        <v>516</v>
      </c>
      <c r="S97" s="46">
        <v>35.230000000000004</v>
      </c>
      <c r="T97" s="114" t="s">
        <v>33</v>
      </c>
      <c r="U97" s="49" t="s">
        <v>439</v>
      </c>
      <c r="V97" s="1" t="s">
        <v>41</v>
      </c>
      <c r="W97" s="21" t="s">
        <v>42</v>
      </c>
      <c r="X97" s="21" t="s">
        <v>11</v>
      </c>
      <c r="Y97" s="1">
        <v>22</v>
      </c>
      <c r="Z97" s="1">
        <v>300</v>
      </c>
      <c r="AA97" s="48">
        <v>0.66190476190476188</v>
      </c>
      <c r="AB97" s="133">
        <v>17</v>
      </c>
      <c r="AC97" s="133">
        <v>23100</v>
      </c>
      <c r="AD97" s="133">
        <v>227</v>
      </c>
      <c r="AE97" s="133">
        <v>352</v>
      </c>
      <c r="AF97" s="133">
        <v>35.5</v>
      </c>
      <c r="AG97" s="133">
        <v>1200</v>
      </c>
      <c r="AH97" s="133">
        <v>2510</v>
      </c>
      <c r="AI97" s="133">
        <v>369</v>
      </c>
      <c r="AJ97" s="133">
        <v>21000</v>
      </c>
      <c r="AK97" s="133">
        <v>2.6</v>
      </c>
      <c r="AL97" s="133">
        <v>0</v>
      </c>
      <c r="AM97" s="134" t="s">
        <v>511</v>
      </c>
      <c r="AN97" s="134">
        <v>0.9</v>
      </c>
    </row>
    <row r="98" spans="1:40" x14ac:dyDescent="0.25">
      <c r="A98" s="1" t="s">
        <v>567</v>
      </c>
      <c r="B98" s="1" t="s">
        <v>962</v>
      </c>
      <c r="C98" s="8" t="s">
        <v>145</v>
      </c>
      <c r="D98" s="8" t="s">
        <v>144</v>
      </c>
      <c r="E98" s="123">
        <v>-18.57095</v>
      </c>
      <c r="F98" s="123">
        <v>163.21188000000001</v>
      </c>
      <c r="G98" s="105" t="s">
        <v>806</v>
      </c>
      <c r="H98" s="1" t="s">
        <v>110</v>
      </c>
      <c r="I98" s="1" t="s">
        <v>146</v>
      </c>
      <c r="J98" s="1">
        <v>40</v>
      </c>
      <c r="K98" s="1" t="s">
        <v>835</v>
      </c>
      <c r="L98" s="104">
        <v>41584</v>
      </c>
      <c r="M98" s="1">
        <v>21.2</v>
      </c>
      <c r="N98" s="122" t="s">
        <v>497</v>
      </c>
      <c r="O98" s="7">
        <v>0.63194444444444442</v>
      </c>
      <c r="P98" s="21" t="s">
        <v>502</v>
      </c>
      <c r="Q98" s="46">
        <v>25.12</v>
      </c>
      <c r="R98" s="21" t="s">
        <v>516</v>
      </c>
      <c r="S98" s="46">
        <v>35.230000000000004</v>
      </c>
      <c r="T98" s="114" t="s">
        <v>33</v>
      </c>
      <c r="U98" s="49" t="s">
        <v>440</v>
      </c>
      <c r="V98" s="1" t="s">
        <v>41</v>
      </c>
      <c r="W98" s="21" t="s">
        <v>505</v>
      </c>
      <c r="X98" s="21" t="s">
        <v>511</v>
      </c>
      <c r="Y98" s="1">
        <v>23</v>
      </c>
      <c r="Z98" s="1">
        <v>271</v>
      </c>
      <c r="AA98" s="48">
        <v>0.93125000000000002</v>
      </c>
      <c r="AB98" s="133">
        <v>17</v>
      </c>
      <c r="AC98" s="133">
        <v>14200</v>
      </c>
      <c r="AD98" s="133">
        <v>4080</v>
      </c>
      <c r="AE98" s="133">
        <v>222</v>
      </c>
      <c r="AF98" s="133">
        <v>14.8</v>
      </c>
      <c r="AG98" s="133">
        <v>1410</v>
      </c>
      <c r="AH98" s="133">
        <v>2400</v>
      </c>
      <c r="AI98" s="133">
        <v>150</v>
      </c>
      <c r="AJ98" s="133">
        <v>31200</v>
      </c>
      <c r="AK98" s="133">
        <v>2.6</v>
      </c>
      <c r="AL98" s="133">
        <v>0</v>
      </c>
      <c r="AM98" s="134" t="s">
        <v>511</v>
      </c>
      <c r="AN98" s="134">
        <v>0.9</v>
      </c>
    </row>
    <row r="99" spans="1:40" x14ac:dyDescent="0.25">
      <c r="A99" s="1" t="s">
        <v>442</v>
      </c>
      <c r="B99" s="1" t="s">
        <v>962</v>
      </c>
      <c r="C99" s="8" t="s">
        <v>147</v>
      </c>
      <c r="D99" s="8" t="s">
        <v>148</v>
      </c>
      <c r="E99" s="123">
        <v>-18.942399999999999</v>
      </c>
      <c r="F99" s="123">
        <v>163.57249999999999</v>
      </c>
      <c r="G99" s="105" t="s">
        <v>805</v>
      </c>
      <c r="H99" s="1" t="s">
        <v>110</v>
      </c>
      <c r="I99" s="105" t="s">
        <v>204</v>
      </c>
      <c r="J99" s="1">
        <v>25</v>
      </c>
      <c r="K99" s="1" t="s">
        <v>836</v>
      </c>
      <c r="L99" s="104">
        <v>41585</v>
      </c>
      <c r="M99" s="1">
        <v>20.8</v>
      </c>
      <c r="N99" s="122" t="s">
        <v>497</v>
      </c>
      <c r="O99" s="7">
        <v>0.36874999999999997</v>
      </c>
      <c r="P99" s="21" t="s">
        <v>503</v>
      </c>
      <c r="Q99" s="46">
        <v>25.68</v>
      </c>
      <c r="R99" s="21" t="s">
        <v>517</v>
      </c>
      <c r="S99" s="46">
        <v>35.19</v>
      </c>
      <c r="T99" s="6" t="s">
        <v>257</v>
      </c>
      <c r="U99" s="1" t="s">
        <v>443</v>
      </c>
      <c r="V99" s="1" t="s">
        <v>41</v>
      </c>
      <c r="W99" s="21" t="s">
        <v>505</v>
      </c>
      <c r="X99" s="21" t="s">
        <v>512</v>
      </c>
      <c r="Y99" s="1">
        <v>23</v>
      </c>
      <c r="Z99" s="1">
        <v>288</v>
      </c>
      <c r="AA99" s="48">
        <v>1.1093023255813952</v>
      </c>
      <c r="AB99" s="133">
        <v>1.6</v>
      </c>
      <c r="AC99" s="133">
        <v>1120000</v>
      </c>
      <c r="AD99" s="133">
        <v>172000</v>
      </c>
      <c r="AE99" s="133">
        <v>10700</v>
      </c>
      <c r="AF99" s="133">
        <v>460</v>
      </c>
      <c r="AG99" s="133">
        <v>37400</v>
      </c>
      <c r="AH99" s="133">
        <v>927</v>
      </c>
      <c r="AI99" s="133">
        <v>1250</v>
      </c>
      <c r="AJ99" s="133">
        <v>16300</v>
      </c>
      <c r="AK99" s="133">
        <v>2.8</v>
      </c>
      <c r="AL99" s="133">
        <v>0</v>
      </c>
      <c r="AM99" s="134" t="s">
        <v>511</v>
      </c>
      <c r="AN99" s="134">
        <v>0.6</v>
      </c>
    </row>
    <row r="100" spans="1:40" x14ac:dyDescent="0.25">
      <c r="A100" s="1" t="s">
        <v>444</v>
      </c>
      <c r="B100" s="1" t="s">
        <v>962</v>
      </c>
      <c r="C100" s="8" t="s">
        <v>147</v>
      </c>
      <c r="D100" s="8" t="s">
        <v>148</v>
      </c>
      <c r="E100" s="123">
        <v>-18.942399999999999</v>
      </c>
      <c r="F100" s="123">
        <v>163.57249999999999</v>
      </c>
      <c r="G100" s="105" t="s">
        <v>805</v>
      </c>
      <c r="H100" s="1" t="s">
        <v>110</v>
      </c>
      <c r="I100" s="105" t="s">
        <v>204</v>
      </c>
      <c r="J100" s="1">
        <v>25</v>
      </c>
      <c r="K100" s="1" t="s">
        <v>836</v>
      </c>
      <c r="L100" s="104">
        <v>41585</v>
      </c>
      <c r="M100" s="1">
        <v>14.3</v>
      </c>
      <c r="N100" s="118" t="s">
        <v>496</v>
      </c>
      <c r="O100" s="7">
        <v>0.37638888888888888</v>
      </c>
      <c r="P100" s="21" t="s">
        <v>503</v>
      </c>
      <c r="Q100" s="46">
        <v>25.68</v>
      </c>
      <c r="R100" s="21" t="s">
        <v>517</v>
      </c>
      <c r="S100" s="46">
        <v>35.19</v>
      </c>
      <c r="T100" s="6" t="s">
        <v>257</v>
      </c>
      <c r="U100" s="1" t="s">
        <v>445</v>
      </c>
      <c r="V100" s="1" t="s">
        <v>11</v>
      </c>
      <c r="W100" s="21" t="s">
        <v>505</v>
      </c>
      <c r="X100" s="21" t="s">
        <v>512</v>
      </c>
      <c r="Y100" s="1">
        <v>14</v>
      </c>
      <c r="Z100" s="1">
        <v>97</v>
      </c>
      <c r="AA100" s="48">
        <v>1.9551724137931035</v>
      </c>
      <c r="AB100" s="133">
        <v>24</v>
      </c>
      <c r="AC100" s="133">
        <v>24700</v>
      </c>
      <c r="AD100" s="133">
        <v>3090</v>
      </c>
      <c r="AE100" s="133">
        <v>658</v>
      </c>
      <c r="AF100" s="133">
        <v>43.7</v>
      </c>
      <c r="AG100" s="133">
        <v>13300</v>
      </c>
      <c r="AH100" s="133">
        <v>119</v>
      </c>
      <c r="AI100" s="133">
        <v>314</v>
      </c>
      <c r="AJ100" s="133">
        <v>14900</v>
      </c>
      <c r="AK100" s="133">
        <v>3.9</v>
      </c>
      <c r="AL100" s="133">
        <v>0</v>
      </c>
      <c r="AM100" s="134" t="s">
        <v>511</v>
      </c>
      <c r="AN100" s="134">
        <v>1.3</v>
      </c>
    </row>
    <row r="101" spans="1:40" x14ac:dyDescent="0.25">
      <c r="A101" s="1" t="s">
        <v>446</v>
      </c>
      <c r="B101" s="1" t="s">
        <v>962</v>
      </c>
      <c r="C101" s="8" t="s">
        <v>147</v>
      </c>
      <c r="D101" s="8" t="s">
        <v>148</v>
      </c>
      <c r="E101" s="123">
        <v>-18.942399999999999</v>
      </c>
      <c r="F101" s="123">
        <v>163.57249999999999</v>
      </c>
      <c r="G101" s="105" t="s">
        <v>805</v>
      </c>
      <c r="H101" s="1" t="s">
        <v>110</v>
      </c>
      <c r="I101" s="105" t="s">
        <v>204</v>
      </c>
      <c r="J101" s="1">
        <v>25</v>
      </c>
      <c r="K101" s="1" t="s">
        <v>836</v>
      </c>
      <c r="L101" s="104">
        <v>41585</v>
      </c>
      <c r="M101" s="1">
        <v>10.5</v>
      </c>
      <c r="N101" s="118">
        <v>10</v>
      </c>
      <c r="O101" s="7">
        <v>0.38194444444444442</v>
      </c>
      <c r="P101" s="21" t="s">
        <v>503</v>
      </c>
      <c r="Q101" s="46">
        <v>25.68</v>
      </c>
      <c r="R101" s="21" t="s">
        <v>517</v>
      </c>
      <c r="S101" s="46">
        <v>35.19</v>
      </c>
      <c r="T101" s="6" t="s">
        <v>257</v>
      </c>
      <c r="U101" s="1" t="s">
        <v>447</v>
      </c>
      <c r="V101" s="1" t="s">
        <v>551</v>
      </c>
      <c r="W101" s="21" t="s">
        <v>505</v>
      </c>
      <c r="X101" s="21" t="s">
        <v>511</v>
      </c>
      <c r="Y101" s="1">
        <v>16</v>
      </c>
      <c r="Z101" s="1">
        <v>122</v>
      </c>
      <c r="AA101" s="48">
        <v>1.4192307692307691</v>
      </c>
      <c r="AB101" s="133">
        <v>4.5</v>
      </c>
      <c r="AC101" s="133">
        <v>634000</v>
      </c>
      <c r="AD101" s="133">
        <v>104000</v>
      </c>
      <c r="AE101" s="133">
        <v>8580</v>
      </c>
      <c r="AF101" s="133">
        <v>359</v>
      </c>
      <c r="AG101" s="133">
        <v>30600</v>
      </c>
      <c r="AH101" s="133">
        <v>912</v>
      </c>
      <c r="AI101" s="133">
        <v>1780</v>
      </c>
      <c r="AJ101" s="133">
        <v>323000</v>
      </c>
      <c r="AK101" s="133">
        <v>2.5</v>
      </c>
      <c r="AL101" s="133">
        <v>0</v>
      </c>
      <c r="AM101" s="134" t="s">
        <v>511</v>
      </c>
      <c r="AN101" s="134">
        <v>0.7</v>
      </c>
    </row>
    <row r="102" spans="1:40" s="106" customFormat="1" x14ac:dyDescent="0.25">
      <c r="A102" s="106" t="s">
        <v>448</v>
      </c>
      <c r="B102" s="106" t="s">
        <v>962</v>
      </c>
      <c r="C102" s="109" t="s">
        <v>147</v>
      </c>
      <c r="D102" s="109" t="s">
        <v>148</v>
      </c>
      <c r="E102" s="113">
        <v>-18.942399999999999</v>
      </c>
      <c r="F102" s="113">
        <v>163.57249999999999</v>
      </c>
      <c r="G102" s="106" t="s">
        <v>805</v>
      </c>
      <c r="H102" s="106" t="s">
        <v>110</v>
      </c>
      <c r="I102" s="106" t="s">
        <v>204</v>
      </c>
      <c r="J102" s="106">
        <v>25</v>
      </c>
      <c r="K102" s="106" t="s">
        <v>836</v>
      </c>
      <c r="L102" s="108">
        <v>41585</v>
      </c>
      <c r="M102" s="106">
        <v>26</v>
      </c>
      <c r="N102" s="127" t="s">
        <v>498</v>
      </c>
      <c r="O102" s="110">
        <v>0.45624999999999999</v>
      </c>
      <c r="P102" s="109" t="s">
        <v>501</v>
      </c>
      <c r="Q102" s="129">
        <v>25.68</v>
      </c>
      <c r="R102" s="106" t="s">
        <v>517</v>
      </c>
      <c r="S102" s="129">
        <v>35.19</v>
      </c>
      <c r="T102" s="130" t="s">
        <v>33</v>
      </c>
      <c r="U102" s="109" t="s">
        <v>449</v>
      </c>
      <c r="V102" s="109"/>
      <c r="W102" s="106" t="s">
        <v>506</v>
      </c>
      <c r="X102" s="106" t="s">
        <v>512</v>
      </c>
      <c r="Y102" s="106">
        <v>11</v>
      </c>
      <c r="Z102" s="106">
        <v>54</v>
      </c>
      <c r="AA102" s="129">
        <v>2.52</v>
      </c>
      <c r="AB102" s="106" t="s">
        <v>568</v>
      </c>
      <c r="AK102" s="136"/>
    </row>
    <row r="103" spans="1:40" x14ac:dyDescent="0.25">
      <c r="A103" s="1" t="s">
        <v>450</v>
      </c>
      <c r="B103" s="1" t="s">
        <v>962</v>
      </c>
      <c r="C103" s="8" t="s">
        <v>147</v>
      </c>
      <c r="D103" s="8" t="s">
        <v>151</v>
      </c>
      <c r="E103" s="123">
        <v>-19.098600000000001</v>
      </c>
      <c r="F103" s="123">
        <v>163.55930000000001</v>
      </c>
      <c r="G103" s="105" t="s">
        <v>806</v>
      </c>
      <c r="H103" s="1" t="s">
        <v>110</v>
      </c>
      <c r="I103" s="105" t="s">
        <v>204</v>
      </c>
      <c r="J103" s="1">
        <v>27</v>
      </c>
      <c r="K103" s="1" t="s">
        <v>836</v>
      </c>
      <c r="L103" s="104">
        <v>41586</v>
      </c>
      <c r="M103" s="1">
        <v>19</v>
      </c>
      <c r="N103" s="122" t="s">
        <v>495</v>
      </c>
      <c r="O103" s="7">
        <v>0.3833333333333333</v>
      </c>
      <c r="P103" s="21" t="s">
        <v>503</v>
      </c>
      <c r="Q103" s="46">
        <v>25.42</v>
      </c>
      <c r="R103" s="21" t="s">
        <v>516</v>
      </c>
      <c r="S103" s="46">
        <v>35.209999999999994</v>
      </c>
      <c r="T103" s="114" t="s">
        <v>33</v>
      </c>
      <c r="U103" s="49" t="s">
        <v>451</v>
      </c>
      <c r="V103" s="1" t="s">
        <v>41</v>
      </c>
      <c r="W103" s="21" t="s">
        <v>506</v>
      </c>
      <c r="X103" s="21" t="s">
        <v>512</v>
      </c>
      <c r="Y103" s="1">
        <v>11</v>
      </c>
      <c r="Z103" s="1">
        <v>63</v>
      </c>
      <c r="AA103" s="48">
        <v>1.3333333333333333</v>
      </c>
      <c r="AB103" s="133">
        <v>6.3</v>
      </c>
      <c r="AC103" s="133">
        <v>572000</v>
      </c>
      <c r="AD103" s="133">
        <v>28400</v>
      </c>
      <c r="AE103" s="133">
        <v>11800</v>
      </c>
      <c r="AF103" s="133">
        <v>494</v>
      </c>
      <c r="AG103" s="133">
        <v>53000</v>
      </c>
      <c r="AH103" s="133">
        <v>1090</v>
      </c>
      <c r="AI103" s="133">
        <v>908</v>
      </c>
      <c r="AJ103" s="133">
        <v>56800</v>
      </c>
      <c r="AK103" s="133">
        <v>1.2</v>
      </c>
      <c r="AL103" s="133">
        <v>0</v>
      </c>
      <c r="AM103" s="134" t="s">
        <v>511</v>
      </c>
      <c r="AN103" s="134">
        <v>0.3</v>
      </c>
    </row>
    <row r="104" spans="1:40" s="106" customFormat="1" x14ac:dyDescent="0.25">
      <c r="A104" s="106" t="s">
        <v>452</v>
      </c>
      <c r="B104" s="106" t="s">
        <v>962</v>
      </c>
      <c r="C104" s="109" t="s">
        <v>147</v>
      </c>
      <c r="D104" s="109" t="s">
        <v>151</v>
      </c>
      <c r="E104" s="113">
        <v>-19.098600000000001</v>
      </c>
      <c r="F104" s="113">
        <v>163.55930000000001</v>
      </c>
      <c r="G104" s="106" t="s">
        <v>806</v>
      </c>
      <c r="H104" s="106" t="s">
        <v>110</v>
      </c>
      <c r="I104" s="106" t="s">
        <v>204</v>
      </c>
      <c r="J104" s="106">
        <v>27</v>
      </c>
      <c r="K104" s="106" t="s">
        <v>836</v>
      </c>
      <c r="L104" s="108">
        <v>41586</v>
      </c>
      <c r="M104" s="106">
        <v>15.5</v>
      </c>
      <c r="N104" s="127" t="s">
        <v>495</v>
      </c>
      <c r="O104" s="110">
        <v>0.40208333333333335</v>
      </c>
      <c r="P104" s="106" t="s">
        <v>503</v>
      </c>
      <c r="Q104" s="129">
        <v>25.42</v>
      </c>
      <c r="R104" s="106" t="s">
        <v>516</v>
      </c>
      <c r="S104" s="129">
        <v>35.209999999999994</v>
      </c>
      <c r="T104" s="2" t="s">
        <v>504</v>
      </c>
      <c r="U104" s="2" t="s">
        <v>504</v>
      </c>
      <c r="V104" s="2"/>
      <c r="W104" s="106" t="s">
        <v>505</v>
      </c>
      <c r="X104" s="106" t="s">
        <v>512</v>
      </c>
      <c r="Y104" s="106">
        <v>13</v>
      </c>
      <c r="Z104" s="106">
        <v>70</v>
      </c>
      <c r="AA104" s="129" t="s">
        <v>11</v>
      </c>
      <c r="AB104" s="106" t="s">
        <v>568</v>
      </c>
      <c r="AK104" s="136"/>
    </row>
    <row r="105" spans="1:40" x14ac:dyDescent="0.25">
      <c r="A105" s="1" t="s">
        <v>453</v>
      </c>
      <c r="B105" s="1" t="s">
        <v>962</v>
      </c>
      <c r="C105" s="8" t="s">
        <v>147</v>
      </c>
      <c r="D105" s="8" t="s">
        <v>152</v>
      </c>
      <c r="E105" s="123">
        <v>-18.985499999999998</v>
      </c>
      <c r="F105" s="123">
        <v>163.5052</v>
      </c>
      <c r="G105" s="1" t="s">
        <v>806</v>
      </c>
      <c r="H105" s="1" t="s">
        <v>154</v>
      </c>
      <c r="I105" s="1" t="s">
        <v>204</v>
      </c>
      <c r="J105" s="1">
        <v>24</v>
      </c>
      <c r="K105" s="1" t="s">
        <v>836</v>
      </c>
      <c r="L105" s="104">
        <v>41586</v>
      </c>
      <c r="M105" s="1">
        <v>31</v>
      </c>
      <c r="N105" s="118" t="s">
        <v>499</v>
      </c>
      <c r="O105" s="7">
        <v>0.47222222222222227</v>
      </c>
      <c r="P105" s="49" t="s">
        <v>501</v>
      </c>
      <c r="Q105" s="46">
        <v>25.53</v>
      </c>
      <c r="R105" s="21" t="s">
        <v>517</v>
      </c>
      <c r="S105" s="46">
        <v>35.200000000000003</v>
      </c>
      <c r="T105" s="6" t="s">
        <v>257</v>
      </c>
      <c r="U105" s="1" t="s">
        <v>454</v>
      </c>
      <c r="V105" s="1" t="s">
        <v>41</v>
      </c>
      <c r="W105" s="21" t="s">
        <v>505</v>
      </c>
      <c r="X105" s="21" t="s">
        <v>11</v>
      </c>
      <c r="Y105" s="1">
        <v>16</v>
      </c>
      <c r="Z105" s="1">
        <v>137</v>
      </c>
      <c r="AA105" s="48">
        <v>0.66363636363636358</v>
      </c>
      <c r="AB105" s="133">
        <v>5.3</v>
      </c>
      <c r="AC105" s="133">
        <v>57500</v>
      </c>
      <c r="AD105" s="133">
        <v>13100</v>
      </c>
      <c r="AE105" s="133">
        <v>3200</v>
      </c>
      <c r="AF105" s="133">
        <v>262</v>
      </c>
      <c r="AG105" s="133">
        <v>2790</v>
      </c>
      <c r="AH105" s="133">
        <v>220</v>
      </c>
      <c r="AI105" s="133">
        <v>419</v>
      </c>
      <c r="AJ105" s="133">
        <v>33800</v>
      </c>
      <c r="AK105" s="133">
        <v>1.4</v>
      </c>
      <c r="AL105" s="133">
        <v>0</v>
      </c>
      <c r="AM105" s="134" t="s">
        <v>511</v>
      </c>
      <c r="AN105" s="134">
        <v>0.3</v>
      </c>
    </row>
    <row r="106" spans="1:40" x14ac:dyDescent="0.25">
      <c r="A106" s="1" t="s">
        <v>455</v>
      </c>
      <c r="B106" s="1" t="s">
        <v>962</v>
      </c>
      <c r="C106" s="8" t="s">
        <v>147</v>
      </c>
      <c r="D106" s="8" t="s">
        <v>152</v>
      </c>
      <c r="E106" s="123">
        <v>-18.985499999999998</v>
      </c>
      <c r="F106" s="123">
        <v>163.5052</v>
      </c>
      <c r="G106" s="1" t="s">
        <v>806</v>
      </c>
      <c r="H106" s="1" t="s">
        <v>154</v>
      </c>
      <c r="I106" s="1" t="s">
        <v>204</v>
      </c>
      <c r="J106" s="1">
        <v>24</v>
      </c>
      <c r="K106" s="1" t="s">
        <v>836</v>
      </c>
      <c r="L106" s="104">
        <v>41586</v>
      </c>
      <c r="M106" s="1">
        <v>20.3</v>
      </c>
      <c r="N106" s="122" t="s">
        <v>497</v>
      </c>
      <c r="O106" s="7">
        <v>0.4861111111111111</v>
      </c>
      <c r="P106" s="49" t="s">
        <v>501</v>
      </c>
      <c r="Q106" s="46">
        <v>25.53</v>
      </c>
      <c r="R106" s="21" t="s">
        <v>517</v>
      </c>
      <c r="S106" s="46">
        <v>35.200000000000003</v>
      </c>
      <c r="T106" s="6" t="s">
        <v>257</v>
      </c>
      <c r="U106" s="1" t="s">
        <v>456</v>
      </c>
      <c r="V106" s="1" t="s">
        <v>551</v>
      </c>
      <c r="W106" s="21" t="s">
        <v>683</v>
      </c>
      <c r="X106" s="21" t="s">
        <v>512</v>
      </c>
      <c r="Y106" s="1">
        <v>22</v>
      </c>
      <c r="Z106" s="1">
        <v>202</v>
      </c>
      <c r="AA106" s="48">
        <v>0.69545454545454544</v>
      </c>
      <c r="AB106" s="133">
        <v>3.6</v>
      </c>
      <c r="AC106" s="133">
        <v>634000</v>
      </c>
      <c r="AD106" s="133">
        <v>15900</v>
      </c>
      <c r="AE106" s="133">
        <v>2870</v>
      </c>
      <c r="AF106" s="133">
        <v>191</v>
      </c>
      <c r="AG106" s="133">
        <v>17800</v>
      </c>
      <c r="AH106" s="133">
        <v>496</v>
      </c>
      <c r="AI106" s="133">
        <v>254</v>
      </c>
      <c r="AJ106" s="133">
        <v>98400</v>
      </c>
      <c r="AK106" s="133">
        <v>1.5</v>
      </c>
      <c r="AL106" s="133">
        <v>0</v>
      </c>
      <c r="AM106" s="166" t="s">
        <v>511</v>
      </c>
      <c r="AN106" s="134">
        <v>0.3</v>
      </c>
    </row>
    <row r="107" spans="1:40" x14ac:dyDescent="0.25">
      <c r="A107" s="1" t="s">
        <v>540</v>
      </c>
      <c r="B107" s="1" t="s">
        <v>962</v>
      </c>
      <c r="C107" s="8" t="s">
        <v>147</v>
      </c>
      <c r="D107" s="8" t="s">
        <v>156</v>
      </c>
      <c r="E107" s="123">
        <v>-19.0532</v>
      </c>
      <c r="F107" s="123">
        <v>163.68340000000001</v>
      </c>
      <c r="G107" s="1" t="s">
        <v>805</v>
      </c>
      <c r="H107" s="1" t="s">
        <v>110</v>
      </c>
      <c r="I107" s="1" t="s">
        <v>204</v>
      </c>
      <c r="J107" s="1">
        <v>15</v>
      </c>
      <c r="K107" s="1" t="s">
        <v>836</v>
      </c>
      <c r="L107" s="104">
        <v>41587</v>
      </c>
      <c r="M107" s="1">
        <v>21.7</v>
      </c>
      <c r="N107" s="122" t="s">
        <v>497</v>
      </c>
      <c r="O107" s="7">
        <v>0.43888888888888888</v>
      </c>
      <c r="P107" s="49" t="s">
        <v>501</v>
      </c>
      <c r="Q107" s="46">
        <v>25.314999999999998</v>
      </c>
      <c r="R107" s="21" t="s">
        <v>516</v>
      </c>
      <c r="S107" s="46">
        <v>35.244999999999997</v>
      </c>
      <c r="T107" s="6" t="s">
        <v>257</v>
      </c>
      <c r="U107" s="1" t="s">
        <v>457</v>
      </c>
      <c r="V107" s="1" t="s">
        <v>41</v>
      </c>
      <c r="W107" s="21" t="s">
        <v>505</v>
      </c>
      <c r="X107" s="21" t="s">
        <v>512</v>
      </c>
      <c r="Y107" s="1">
        <v>21</v>
      </c>
      <c r="Z107" s="1">
        <v>118</v>
      </c>
      <c r="AA107" s="48">
        <v>1.5234375</v>
      </c>
      <c r="AB107" s="133">
        <v>5.0999999999999996</v>
      </c>
      <c r="AC107" s="133">
        <v>1140000</v>
      </c>
      <c r="AD107" s="133">
        <v>140000</v>
      </c>
      <c r="AE107" s="133">
        <v>21500</v>
      </c>
      <c r="AF107" s="133">
        <v>608</v>
      </c>
      <c r="AG107" s="133">
        <v>117000</v>
      </c>
      <c r="AH107" s="133">
        <v>3670</v>
      </c>
      <c r="AI107" s="133">
        <v>2980</v>
      </c>
      <c r="AJ107" s="133">
        <v>37000</v>
      </c>
      <c r="AK107" s="133">
        <v>2.8</v>
      </c>
      <c r="AL107" s="133">
        <v>0</v>
      </c>
      <c r="AM107" s="166" t="s">
        <v>511</v>
      </c>
      <c r="AN107" s="134">
        <v>0.8</v>
      </c>
    </row>
    <row r="108" spans="1:40" x14ac:dyDescent="0.25">
      <c r="A108" s="1" t="s">
        <v>520</v>
      </c>
      <c r="B108" s="1" t="s">
        <v>962</v>
      </c>
      <c r="C108" s="8" t="s">
        <v>147</v>
      </c>
      <c r="D108" s="8" t="s">
        <v>156</v>
      </c>
      <c r="E108" s="123">
        <v>-19.0532</v>
      </c>
      <c r="F108" s="123">
        <v>163.68340000000001</v>
      </c>
      <c r="G108" s="1" t="s">
        <v>805</v>
      </c>
      <c r="H108" s="1" t="s">
        <v>110</v>
      </c>
      <c r="I108" s="1" t="s">
        <v>204</v>
      </c>
      <c r="J108" s="1">
        <v>15</v>
      </c>
      <c r="K108" s="1" t="s">
        <v>836</v>
      </c>
      <c r="L108" s="104">
        <v>41587</v>
      </c>
      <c r="M108" s="1">
        <v>15.8</v>
      </c>
      <c r="N108" s="122" t="s">
        <v>495</v>
      </c>
      <c r="O108" s="7">
        <v>0.44444444444444442</v>
      </c>
      <c r="P108" s="49" t="s">
        <v>501</v>
      </c>
      <c r="Q108" s="46">
        <v>25.314999999999998</v>
      </c>
      <c r="R108" s="21" t="s">
        <v>516</v>
      </c>
      <c r="S108" s="46">
        <v>35.244999999999997</v>
      </c>
      <c r="T108" s="6" t="s">
        <v>257</v>
      </c>
      <c r="U108" s="1" t="s">
        <v>458</v>
      </c>
      <c r="V108" s="1" t="s">
        <v>41</v>
      </c>
      <c r="W108" s="21" t="s">
        <v>508</v>
      </c>
      <c r="X108" s="21" t="s">
        <v>11</v>
      </c>
      <c r="Y108" s="1" t="s">
        <v>11</v>
      </c>
      <c r="Z108" s="1" t="s">
        <v>11</v>
      </c>
      <c r="AA108" s="48">
        <v>1.6404255319148935</v>
      </c>
      <c r="AB108" s="133">
        <v>17</v>
      </c>
      <c r="AC108" s="133">
        <v>62200</v>
      </c>
      <c r="AD108" s="133">
        <v>18300</v>
      </c>
      <c r="AE108" s="133">
        <v>1170</v>
      </c>
      <c r="AF108" s="133">
        <v>93.6</v>
      </c>
      <c r="AG108" s="133">
        <v>10000</v>
      </c>
      <c r="AH108" s="133">
        <v>772</v>
      </c>
      <c r="AI108" s="133">
        <v>336</v>
      </c>
      <c r="AJ108" s="133">
        <v>92100</v>
      </c>
      <c r="AK108" s="133">
        <v>2.5</v>
      </c>
      <c r="AL108" s="133">
        <v>0</v>
      </c>
      <c r="AM108" s="166" t="s">
        <v>511</v>
      </c>
      <c r="AN108" s="134">
        <v>0.9</v>
      </c>
    </row>
    <row r="109" spans="1:40" x14ac:dyDescent="0.25">
      <c r="A109" s="1" t="s">
        <v>528</v>
      </c>
      <c r="B109" s="1" t="s">
        <v>962</v>
      </c>
      <c r="C109" s="8" t="s">
        <v>147</v>
      </c>
      <c r="D109" s="8" t="s">
        <v>157</v>
      </c>
      <c r="E109" s="123">
        <v>-19.060559999999999</v>
      </c>
      <c r="F109" s="123">
        <v>163.63041999999999</v>
      </c>
      <c r="G109" s="1" t="s">
        <v>68</v>
      </c>
      <c r="H109" s="1" t="s">
        <v>159</v>
      </c>
      <c r="I109" s="1" t="s">
        <v>204</v>
      </c>
      <c r="J109" s="1">
        <v>30</v>
      </c>
      <c r="K109" s="1" t="s">
        <v>835</v>
      </c>
      <c r="L109" s="104">
        <v>41587</v>
      </c>
      <c r="M109" s="1">
        <v>30.2</v>
      </c>
      <c r="N109" s="118" t="s">
        <v>499</v>
      </c>
      <c r="O109" s="7">
        <v>0.51388888888888895</v>
      </c>
      <c r="P109" s="49" t="s">
        <v>501</v>
      </c>
      <c r="Q109" s="48">
        <v>25.28</v>
      </c>
      <c r="R109" s="21" t="s">
        <v>516</v>
      </c>
      <c r="S109" s="48">
        <v>35.299999999999997</v>
      </c>
      <c r="T109" s="114" t="s">
        <v>33</v>
      </c>
      <c r="U109" s="49" t="s">
        <v>459</v>
      </c>
      <c r="V109" s="1" t="s">
        <v>41</v>
      </c>
      <c r="W109" s="21" t="s">
        <v>506</v>
      </c>
      <c r="X109" s="21" t="s">
        <v>512</v>
      </c>
      <c r="Y109" s="1">
        <v>16</v>
      </c>
      <c r="Z109" s="1">
        <v>125</v>
      </c>
      <c r="AA109" s="48">
        <v>2.7495145631067959</v>
      </c>
      <c r="AB109" s="133">
        <v>9</v>
      </c>
      <c r="AC109" s="133">
        <v>634000</v>
      </c>
      <c r="AD109" s="133">
        <v>11500</v>
      </c>
      <c r="AE109" s="133">
        <v>6760</v>
      </c>
      <c r="AF109" s="133">
        <v>607</v>
      </c>
      <c r="AG109" s="133">
        <v>14200</v>
      </c>
      <c r="AH109" s="133">
        <v>885</v>
      </c>
      <c r="AI109" s="133">
        <v>3620</v>
      </c>
      <c r="AJ109" s="133">
        <v>49300</v>
      </c>
      <c r="AK109" s="133">
        <v>2.6</v>
      </c>
      <c r="AL109" s="133">
        <v>0</v>
      </c>
      <c r="AM109" s="166" t="s">
        <v>511</v>
      </c>
      <c r="AN109" s="134">
        <v>0.7</v>
      </c>
    </row>
    <row r="110" spans="1:40" x14ac:dyDescent="0.25">
      <c r="A110" s="1" t="s">
        <v>542</v>
      </c>
      <c r="B110" s="1" t="s">
        <v>962</v>
      </c>
      <c r="C110" s="8" t="s">
        <v>147</v>
      </c>
      <c r="D110" s="8" t="s">
        <v>157</v>
      </c>
      <c r="E110" s="123">
        <v>-19.060559999999999</v>
      </c>
      <c r="F110" s="123">
        <v>163.63041999999999</v>
      </c>
      <c r="G110" s="1" t="s">
        <v>68</v>
      </c>
      <c r="H110" s="1" t="s">
        <v>159</v>
      </c>
      <c r="I110" s="1" t="s">
        <v>204</v>
      </c>
      <c r="J110" s="1">
        <v>30</v>
      </c>
      <c r="K110" s="1" t="s">
        <v>835</v>
      </c>
      <c r="L110" s="104">
        <v>41587</v>
      </c>
      <c r="M110" s="1">
        <v>29.9</v>
      </c>
      <c r="N110" s="118" t="s">
        <v>498</v>
      </c>
      <c r="O110" s="7">
        <v>0.51736111111111105</v>
      </c>
      <c r="P110" s="49" t="s">
        <v>501</v>
      </c>
      <c r="Q110" s="48">
        <v>25.28</v>
      </c>
      <c r="R110" s="21" t="s">
        <v>516</v>
      </c>
      <c r="S110" s="48">
        <v>35.299999999999997</v>
      </c>
      <c r="T110" s="6" t="s">
        <v>257</v>
      </c>
      <c r="U110" s="1" t="s">
        <v>460</v>
      </c>
      <c r="V110" s="1" t="s">
        <v>551</v>
      </c>
      <c r="W110" s="21" t="s">
        <v>505</v>
      </c>
      <c r="X110" s="21" t="s">
        <v>11</v>
      </c>
      <c r="Y110" s="1" t="s">
        <v>11</v>
      </c>
      <c r="Z110" s="1" t="s">
        <v>11</v>
      </c>
      <c r="AA110" s="48">
        <v>1.9038461538461537</v>
      </c>
      <c r="AB110" s="133">
        <v>2.4</v>
      </c>
      <c r="AC110" s="133">
        <v>1750000</v>
      </c>
      <c r="AD110" s="133">
        <v>7310</v>
      </c>
      <c r="AE110" s="133">
        <v>14600</v>
      </c>
      <c r="AF110" s="133">
        <v>950</v>
      </c>
      <c r="AG110" s="133">
        <v>3650</v>
      </c>
      <c r="AH110" s="133">
        <v>617</v>
      </c>
      <c r="AI110" s="133">
        <v>122</v>
      </c>
      <c r="AJ110" s="133">
        <v>14000</v>
      </c>
      <c r="AK110" s="133">
        <v>2</v>
      </c>
      <c r="AL110" s="133">
        <v>0</v>
      </c>
      <c r="AM110" s="166" t="s">
        <v>511</v>
      </c>
      <c r="AN110" s="134">
        <v>0.5</v>
      </c>
    </row>
    <row r="111" spans="1:40" x14ac:dyDescent="0.25">
      <c r="A111" s="1" t="s">
        <v>530</v>
      </c>
      <c r="B111" s="1" t="s">
        <v>962</v>
      </c>
      <c r="C111" s="8" t="s">
        <v>147</v>
      </c>
      <c r="D111" s="8" t="s">
        <v>161</v>
      </c>
      <c r="E111" s="123">
        <v>-18.849299999999999</v>
      </c>
      <c r="F111" s="123">
        <v>163.5307</v>
      </c>
      <c r="G111" s="1" t="s">
        <v>805</v>
      </c>
      <c r="H111" s="1" t="s">
        <v>110</v>
      </c>
      <c r="I111" s="1" t="s">
        <v>204</v>
      </c>
      <c r="J111" s="1">
        <v>26</v>
      </c>
      <c r="K111" s="1" t="s">
        <v>836</v>
      </c>
      <c r="L111" s="104">
        <v>41588</v>
      </c>
      <c r="M111" s="1">
        <v>30.5</v>
      </c>
      <c r="N111" s="118" t="s">
        <v>499</v>
      </c>
      <c r="O111" s="7">
        <v>0.3611111111111111</v>
      </c>
      <c r="P111" s="21" t="s">
        <v>503</v>
      </c>
      <c r="Q111" s="46">
        <v>25.64</v>
      </c>
      <c r="R111" s="21" t="s">
        <v>517</v>
      </c>
      <c r="S111" s="46">
        <v>35.135000000000005</v>
      </c>
      <c r="T111" s="6" t="s">
        <v>257</v>
      </c>
      <c r="U111" s="1" t="s">
        <v>461</v>
      </c>
      <c r="V111" s="1" t="s">
        <v>41</v>
      </c>
      <c r="W111" s="21" t="s">
        <v>505</v>
      </c>
      <c r="X111" s="21" t="s">
        <v>11</v>
      </c>
      <c r="Y111" s="1" t="s">
        <v>11</v>
      </c>
      <c r="Z111" s="1" t="s">
        <v>11</v>
      </c>
      <c r="AA111" s="48">
        <v>2.7310344827586213</v>
      </c>
      <c r="AB111" s="133">
        <v>3.7</v>
      </c>
      <c r="AC111" s="133">
        <v>1220000</v>
      </c>
      <c r="AD111" s="133">
        <v>133000</v>
      </c>
      <c r="AE111" s="133">
        <v>11800</v>
      </c>
      <c r="AF111" s="133">
        <v>579</v>
      </c>
      <c r="AG111" s="133">
        <v>68100</v>
      </c>
      <c r="AH111" s="133">
        <v>2080</v>
      </c>
      <c r="AI111" s="133">
        <v>2130</v>
      </c>
      <c r="AJ111" s="133">
        <v>4350</v>
      </c>
      <c r="AK111" s="133">
        <v>2.5</v>
      </c>
      <c r="AL111" s="133">
        <v>0</v>
      </c>
      <c r="AM111" s="166" t="s">
        <v>511</v>
      </c>
      <c r="AN111" s="134">
        <v>0.6</v>
      </c>
    </row>
    <row r="112" spans="1:40" x14ac:dyDescent="0.25">
      <c r="A112" s="1" t="s">
        <v>543</v>
      </c>
      <c r="B112" s="1" t="s">
        <v>962</v>
      </c>
      <c r="C112" s="8" t="s">
        <v>147</v>
      </c>
      <c r="D112" s="8" t="s">
        <v>162</v>
      </c>
      <c r="E112" s="123">
        <v>-18.848600000000001</v>
      </c>
      <c r="F112" s="123">
        <v>163.4469</v>
      </c>
      <c r="G112" s="1" t="s">
        <v>806</v>
      </c>
      <c r="H112" s="1" t="s">
        <v>154</v>
      </c>
      <c r="I112" s="1" t="s">
        <v>204</v>
      </c>
      <c r="J112" s="1">
        <v>30</v>
      </c>
      <c r="K112" s="1" t="s">
        <v>835</v>
      </c>
      <c r="L112" s="104">
        <v>41588</v>
      </c>
      <c r="M112" s="1">
        <v>29</v>
      </c>
      <c r="N112" s="118" t="s">
        <v>498</v>
      </c>
      <c r="O112" s="7">
        <v>0.4548611111111111</v>
      </c>
      <c r="P112" s="49" t="s">
        <v>501</v>
      </c>
      <c r="Q112" s="46">
        <v>25.68</v>
      </c>
      <c r="R112" s="21" t="s">
        <v>517</v>
      </c>
      <c r="S112" s="46">
        <v>35.18</v>
      </c>
      <c r="T112" s="114" t="s">
        <v>33</v>
      </c>
      <c r="U112" s="49" t="s">
        <v>462</v>
      </c>
      <c r="V112" s="1" t="s">
        <v>41</v>
      </c>
      <c r="W112" s="21" t="s">
        <v>505</v>
      </c>
      <c r="X112" s="21" t="s">
        <v>512</v>
      </c>
      <c r="Y112" s="1">
        <v>23</v>
      </c>
      <c r="Z112" s="1">
        <v>178</v>
      </c>
      <c r="AA112" s="48">
        <v>1.8516129032258062</v>
      </c>
      <c r="AB112" s="133">
        <v>9.4</v>
      </c>
      <c r="AC112" s="133">
        <v>365000</v>
      </c>
      <c r="AD112" s="133">
        <v>12200</v>
      </c>
      <c r="AE112" s="133">
        <v>5570</v>
      </c>
      <c r="AF112" s="133">
        <v>397</v>
      </c>
      <c r="AG112" s="133">
        <v>10600</v>
      </c>
      <c r="AH112" s="133">
        <v>2850</v>
      </c>
      <c r="AI112" s="133">
        <v>214</v>
      </c>
      <c r="AJ112" s="133">
        <v>5440</v>
      </c>
      <c r="AK112" s="133">
        <v>1.5</v>
      </c>
      <c r="AL112" s="133">
        <v>0</v>
      </c>
      <c r="AM112" s="166" t="s">
        <v>511</v>
      </c>
      <c r="AN112" s="134">
        <v>0.6</v>
      </c>
    </row>
    <row r="113" spans="1:41" x14ac:dyDescent="0.25">
      <c r="A113" s="1" t="s">
        <v>536</v>
      </c>
      <c r="B113" s="1" t="s">
        <v>962</v>
      </c>
      <c r="C113" s="8" t="s">
        <v>826</v>
      </c>
      <c r="D113" s="8" t="s">
        <v>164</v>
      </c>
      <c r="E113" s="124">
        <v>-18.508120000000002</v>
      </c>
      <c r="F113" s="124">
        <v>162.90836999999999</v>
      </c>
      <c r="G113" s="1" t="s">
        <v>805</v>
      </c>
      <c r="H113" s="1" t="s">
        <v>154</v>
      </c>
      <c r="I113" s="1" t="s">
        <v>146</v>
      </c>
      <c r="J113" s="1">
        <v>21</v>
      </c>
      <c r="K113" s="1" t="s">
        <v>836</v>
      </c>
      <c r="L113" s="104">
        <v>41589</v>
      </c>
      <c r="M113" s="1">
        <v>24.5</v>
      </c>
      <c r="N113" s="122" t="s">
        <v>497</v>
      </c>
      <c r="O113" s="7">
        <v>0.35138888888888892</v>
      </c>
      <c r="P113" s="21" t="s">
        <v>503</v>
      </c>
      <c r="Q113" s="46">
        <v>25.5</v>
      </c>
      <c r="R113" s="21" t="s">
        <v>517</v>
      </c>
      <c r="S113" s="46">
        <v>35.200000000000003</v>
      </c>
      <c r="T113" s="6" t="s">
        <v>257</v>
      </c>
      <c r="U113" s="1" t="s">
        <v>463</v>
      </c>
      <c r="V113" s="1" t="s">
        <v>551</v>
      </c>
      <c r="W113" s="21" t="s">
        <v>505</v>
      </c>
      <c r="X113" s="21" t="s">
        <v>511</v>
      </c>
      <c r="Y113" s="1">
        <v>38</v>
      </c>
      <c r="Z113" s="1">
        <v>430</v>
      </c>
      <c r="AA113" s="48">
        <v>1.0275862068965518</v>
      </c>
      <c r="AB113" s="133">
        <v>3.2</v>
      </c>
      <c r="AC113" s="133">
        <v>32300</v>
      </c>
      <c r="AD113" s="133">
        <v>12800</v>
      </c>
      <c r="AE113" s="133">
        <v>429</v>
      </c>
      <c r="AF113" s="133">
        <v>33.6</v>
      </c>
      <c r="AG113" s="133">
        <v>1010</v>
      </c>
      <c r="AH113" s="133">
        <v>112</v>
      </c>
      <c r="AI113" s="133">
        <v>50.1</v>
      </c>
      <c r="AJ113" s="133">
        <v>7540</v>
      </c>
      <c r="AK113" s="133">
        <v>1.6</v>
      </c>
      <c r="AL113" s="133">
        <v>0</v>
      </c>
      <c r="AM113" s="134" t="s">
        <v>511</v>
      </c>
      <c r="AN113" s="134">
        <v>0.2</v>
      </c>
    </row>
    <row r="114" spans="1:41" s="106" customFormat="1" x14ac:dyDescent="0.25">
      <c r="A114" s="106" t="s">
        <v>569</v>
      </c>
      <c r="B114" s="106" t="s">
        <v>962</v>
      </c>
      <c r="C114" s="109" t="s">
        <v>826</v>
      </c>
      <c r="D114" s="109" t="s">
        <v>164</v>
      </c>
      <c r="E114" s="125">
        <v>-18.508120000000002</v>
      </c>
      <c r="F114" s="125">
        <v>162.90836999999999</v>
      </c>
      <c r="G114" s="106" t="s">
        <v>805</v>
      </c>
      <c r="H114" s="106" t="s">
        <v>154</v>
      </c>
      <c r="I114" s="106" t="s">
        <v>146</v>
      </c>
      <c r="J114" s="106">
        <v>21</v>
      </c>
      <c r="K114" s="106" t="s">
        <v>836</v>
      </c>
      <c r="L114" s="108">
        <v>41589</v>
      </c>
      <c r="M114" s="106">
        <v>19.5</v>
      </c>
      <c r="N114" s="127" t="s">
        <v>495</v>
      </c>
      <c r="O114" s="110">
        <v>0.3611111111111111</v>
      </c>
      <c r="P114" s="106" t="s">
        <v>503</v>
      </c>
      <c r="Q114" s="129">
        <v>25.5</v>
      </c>
      <c r="R114" s="106" t="s">
        <v>517</v>
      </c>
      <c r="S114" s="129">
        <v>35.200000000000003</v>
      </c>
      <c r="T114" s="112" t="s">
        <v>257</v>
      </c>
      <c r="U114" s="106" t="s">
        <v>464</v>
      </c>
      <c r="V114" s="106" t="s">
        <v>551</v>
      </c>
      <c r="W114" s="106" t="s">
        <v>505</v>
      </c>
      <c r="X114" s="106" t="s">
        <v>511</v>
      </c>
      <c r="Y114" s="106">
        <v>33</v>
      </c>
      <c r="Z114" s="106">
        <v>408</v>
      </c>
      <c r="AA114" s="129">
        <v>0.54893617021276597</v>
      </c>
      <c r="AB114" s="106">
        <v>0.59</v>
      </c>
      <c r="AC114" s="136" t="s">
        <v>559</v>
      </c>
      <c r="AK114" s="136"/>
    </row>
    <row r="115" spans="1:41" x14ac:dyDescent="0.25">
      <c r="A115" s="1" t="s">
        <v>539</v>
      </c>
      <c r="B115" s="1" t="s">
        <v>962</v>
      </c>
      <c r="C115" s="8" t="s">
        <v>826</v>
      </c>
      <c r="D115" s="8" t="s">
        <v>165</v>
      </c>
      <c r="E115" s="124">
        <v>-18.458189999999998</v>
      </c>
      <c r="F115" s="124">
        <v>162.88892999999999</v>
      </c>
      <c r="G115" s="1" t="s">
        <v>68</v>
      </c>
      <c r="H115" s="1" t="s">
        <v>154</v>
      </c>
      <c r="I115" s="1" t="s">
        <v>146</v>
      </c>
      <c r="J115" s="1">
        <v>32</v>
      </c>
      <c r="K115" s="1" t="s">
        <v>835</v>
      </c>
      <c r="L115" s="104">
        <v>41589</v>
      </c>
      <c r="M115" s="1">
        <v>30</v>
      </c>
      <c r="N115" s="118" t="s">
        <v>498</v>
      </c>
      <c r="O115" s="7">
        <v>0.43402777777777773</v>
      </c>
      <c r="P115" s="49" t="s">
        <v>501</v>
      </c>
      <c r="Q115" s="46">
        <v>25.55</v>
      </c>
      <c r="R115" s="21" t="s">
        <v>517</v>
      </c>
      <c r="S115" s="46">
        <v>35.1</v>
      </c>
      <c r="T115" s="6" t="s">
        <v>257</v>
      </c>
      <c r="U115" s="1" t="s">
        <v>465</v>
      </c>
      <c r="V115" s="1" t="s">
        <v>551</v>
      </c>
      <c r="W115" s="21" t="s">
        <v>505</v>
      </c>
      <c r="X115" s="21" t="s">
        <v>11</v>
      </c>
      <c r="Y115" s="1">
        <v>17</v>
      </c>
      <c r="Z115" s="1">
        <v>135</v>
      </c>
      <c r="AA115" s="48">
        <v>0.80816326530612237</v>
      </c>
      <c r="AB115" s="133">
        <v>9.3000000000000007</v>
      </c>
      <c r="AC115" s="133">
        <v>46100</v>
      </c>
      <c r="AD115" s="133">
        <v>1510</v>
      </c>
      <c r="AE115" s="133">
        <v>1040</v>
      </c>
      <c r="AF115" s="133">
        <v>56.3</v>
      </c>
      <c r="AG115" s="133">
        <v>16500</v>
      </c>
      <c r="AH115" s="133">
        <v>695</v>
      </c>
      <c r="AI115" s="133">
        <v>178</v>
      </c>
      <c r="AJ115" s="133">
        <v>23800</v>
      </c>
      <c r="AK115" s="133">
        <v>1.5</v>
      </c>
      <c r="AL115" s="133">
        <v>0</v>
      </c>
      <c r="AM115" s="134" t="s">
        <v>511</v>
      </c>
      <c r="AN115" s="134">
        <v>0.5</v>
      </c>
    </row>
    <row r="116" spans="1:41" x14ac:dyDescent="0.25">
      <c r="A116" s="1" t="s">
        <v>525</v>
      </c>
      <c r="B116" s="1" t="s">
        <v>962</v>
      </c>
      <c r="C116" s="8" t="s">
        <v>826</v>
      </c>
      <c r="D116" s="8" t="s">
        <v>165</v>
      </c>
      <c r="E116" s="124">
        <v>-18.458189999999998</v>
      </c>
      <c r="F116" s="124">
        <v>162.88892999999999</v>
      </c>
      <c r="G116" s="1" t="s">
        <v>68</v>
      </c>
      <c r="H116" s="1" t="s">
        <v>154</v>
      </c>
      <c r="I116" s="1" t="s">
        <v>146</v>
      </c>
      <c r="J116" s="1">
        <v>32</v>
      </c>
      <c r="K116" s="1" t="s">
        <v>835</v>
      </c>
      <c r="L116" s="104">
        <v>41589</v>
      </c>
      <c r="M116" s="1">
        <v>24.8</v>
      </c>
      <c r="N116" s="122" t="s">
        <v>497</v>
      </c>
      <c r="O116" s="7">
        <v>0.44097222222222227</v>
      </c>
      <c r="P116" s="49" t="s">
        <v>501</v>
      </c>
      <c r="Q116" s="46">
        <v>25.55</v>
      </c>
      <c r="R116" s="21" t="s">
        <v>517</v>
      </c>
      <c r="S116" s="46">
        <v>35.1</v>
      </c>
      <c r="T116" s="6" t="s">
        <v>257</v>
      </c>
      <c r="U116" s="1" t="s">
        <v>466</v>
      </c>
      <c r="V116" s="1" t="s">
        <v>41</v>
      </c>
      <c r="W116" s="21" t="s">
        <v>505</v>
      </c>
      <c r="X116" s="21" t="s">
        <v>11</v>
      </c>
      <c r="Y116" s="1">
        <v>31</v>
      </c>
      <c r="Z116" s="1">
        <v>535</v>
      </c>
      <c r="AA116" s="48">
        <v>1.7236363636363636</v>
      </c>
      <c r="AB116" s="133">
        <v>0.76</v>
      </c>
      <c r="AC116" s="133">
        <v>301000</v>
      </c>
      <c r="AD116" s="133">
        <v>32000</v>
      </c>
      <c r="AE116" s="133">
        <v>7290</v>
      </c>
      <c r="AF116" s="133">
        <v>583</v>
      </c>
      <c r="AG116" s="133">
        <v>21600</v>
      </c>
      <c r="AH116" s="133">
        <v>2090</v>
      </c>
      <c r="AI116" s="133">
        <v>1860</v>
      </c>
      <c r="AJ116" s="133">
        <v>1700</v>
      </c>
      <c r="AK116" s="133">
        <v>1.5</v>
      </c>
      <c r="AL116" s="133">
        <v>0</v>
      </c>
      <c r="AM116" s="134" t="s">
        <v>511</v>
      </c>
      <c r="AN116" s="134">
        <v>0.3</v>
      </c>
    </row>
    <row r="117" spans="1:41" s="106" customFormat="1" x14ac:dyDescent="0.25">
      <c r="A117" s="106" t="s">
        <v>570</v>
      </c>
      <c r="B117" s="106" t="s">
        <v>962</v>
      </c>
      <c r="C117" s="109" t="s">
        <v>827</v>
      </c>
      <c r="D117" s="109" t="s">
        <v>168</v>
      </c>
      <c r="E117" s="125">
        <v>-17.887250000000002</v>
      </c>
      <c r="F117" s="125">
        <v>162.89751999999999</v>
      </c>
      <c r="G117" s="106" t="s">
        <v>805</v>
      </c>
      <c r="H117" s="106" t="s">
        <v>110</v>
      </c>
      <c r="I117" s="106" t="s">
        <v>146</v>
      </c>
      <c r="J117" s="106">
        <v>27</v>
      </c>
      <c r="K117" s="106" t="s">
        <v>836</v>
      </c>
      <c r="L117" s="108">
        <v>41226</v>
      </c>
      <c r="M117" s="106">
        <v>25.5</v>
      </c>
      <c r="N117" s="126" t="s">
        <v>498</v>
      </c>
      <c r="O117" s="110">
        <v>0.36805555555555558</v>
      </c>
      <c r="P117" s="106" t="s">
        <v>503</v>
      </c>
      <c r="Q117" s="129">
        <v>26.1</v>
      </c>
      <c r="R117" s="106" t="s">
        <v>518</v>
      </c>
      <c r="S117" s="129">
        <v>35.1</v>
      </c>
      <c r="T117" s="112" t="s">
        <v>257</v>
      </c>
      <c r="U117" s="106" t="s">
        <v>467</v>
      </c>
      <c r="W117" s="106" t="s">
        <v>42</v>
      </c>
      <c r="X117" s="106" t="s">
        <v>511</v>
      </c>
      <c r="Y117" s="106">
        <v>19</v>
      </c>
      <c r="Z117" s="106">
        <v>149</v>
      </c>
      <c r="AA117" s="129" t="s">
        <v>11</v>
      </c>
      <c r="AB117" s="106">
        <v>12</v>
      </c>
      <c r="AC117" s="136" t="s">
        <v>559</v>
      </c>
      <c r="AK117" s="136"/>
    </row>
    <row r="118" spans="1:41" x14ac:dyDescent="0.25">
      <c r="A118" s="1" t="s">
        <v>566</v>
      </c>
      <c r="B118" s="1" t="s">
        <v>962</v>
      </c>
      <c r="C118" s="8" t="s">
        <v>827</v>
      </c>
      <c r="D118" s="8" t="s">
        <v>169</v>
      </c>
      <c r="E118" s="124">
        <v>-17.936250000000001</v>
      </c>
      <c r="F118" s="124">
        <v>162.89209</v>
      </c>
      <c r="G118" s="1" t="s">
        <v>806</v>
      </c>
      <c r="H118" s="1" t="s">
        <v>110</v>
      </c>
      <c r="I118" s="1" t="s">
        <v>146</v>
      </c>
      <c r="J118" s="1">
        <v>30</v>
      </c>
      <c r="K118" s="1" t="s">
        <v>835</v>
      </c>
      <c r="L118" s="104">
        <v>41226</v>
      </c>
      <c r="M118" s="1">
        <v>29.5</v>
      </c>
      <c r="N118" s="118" t="s">
        <v>498</v>
      </c>
      <c r="O118" s="7">
        <v>0.44791666666666669</v>
      </c>
      <c r="P118" s="49" t="s">
        <v>501</v>
      </c>
      <c r="Q118" s="46">
        <v>25.9</v>
      </c>
      <c r="R118" s="21" t="s">
        <v>517</v>
      </c>
      <c r="S118" s="46">
        <v>35.1</v>
      </c>
      <c r="T118" s="114" t="s">
        <v>33</v>
      </c>
      <c r="U118" s="1" t="s">
        <v>468</v>
      </c>
      <c r="V118" s="1" t="s">
        <v>551</v>
      </c>
      <c r="W118" s="21" t="s">
        <v>506</v>
      </c>
      <c r="X118" s="21" t="s">
        <v>512</v>
      </c>
      <c r="Y118" s="1">
        <v>17</v>
      </c>
      <c r="Z118" s="1">
        <v>92</v>
      </c>
      <c r="AA118" s="48">
        <v>2.1254237288135589</v>
      </c>
      <c r="AB118" s="133">
        <v>19</v>
      </c>
      <c r="AC118" s="133">
        <v>634000</v>
      </c>
      <c r="AD118" s="133">
        <v>4200</v>
      </c>
      <c r="AE118" s="133">
        <v>3330</v>
      </c>
      <c r="AF118" s="133">
        <v>133</v>
      </c>
      <c r="AG118" s="133">
        <v>86600</v>
      </c>
      <c r="AH118" s="133">
        <v>2580</v>
      </c>
      <c r="AI118" s="133">
        <v>2300</v>
      </c>
      <c r="AJ118" s="133">
        <v>92800</v>
      </c>
      <c r="AK118" s="133">
        <v>3.1</v>
      </c>
      <c r="AL118" s="133">
        <v>0</v>
      </c>
      <c r="AM118" s="134" t="s">
        <v>511</v>
      </c>
      <c r="AN118" s="134">
        <v>1</v>
      </c>
    </row>
    <row r="119" spans="1:41" x14ac:dyDescent="0.25">
      <c r="A119" s="1" t="s">
        <v>532</v>
      </c>
      <c r="B119" s="1" t="s">
        <v>962</v>
      </c>
      <c r="C119" s="8" t="s">
        <v>827</v>
      </c>
      <c r="D119" s="8" t="s">
        <v>170</v>
      </c>
      <c r="E119" s="124">
        <v>-17.99775</v>
      </c>
      <c r="F119" s="124">
        <v>162.90630999999999</v>
      </c>
      <c r="G119" s="1" t="s">
        <v>68</v>
      </c>
      <c r="H119" s="1" t="s">
        <v>7</v>
      </c>
      <c r="I119" s="1" t="s">
        <v>146</v>
      </c>
      <c r="J119" s="1">
        <v>32</v>
      </c>
      <c r="K119" s="1" t="s">
        <v>835</v>
      </c>
      <c r="L119" s="104">
        <v>41591</v>
      </c>
      <c r="M119" s="1">
        <v>14.5</v>
      </c>
      <c r="N119" s="118" t="s">
        <v>496</v>
      </c>
      <c r="O119" s="7">
        <v>0.64236111111111105</v>
      </c>
      <c r="P119" s="21" t="s">
        <v>502</v>
      </c>
      <c r="Q119" s="46">
        <v>26.07</v>
      </c>
      <c r="R119" s="21" t="s">
        <v>518</v>
      </c>
      <c r="S119" s="46">
        <v>35.1</v>
      </c>
      <c r="T119" s="114" t="s">
        <v>33</v>
      </c>
      <c r="U119" s="49" t="s">
        <v>470</v>
      </c>
      <c r="V119" s="1" t="s">
        <v>551</v>
      </c>
      <c r="W119" s="21" t="s">
        <v>505</v>
      </c>
      <c r="X119" s="21" t="s">
        <v>512</v>
      </c>
      <c r="Y119" s="1">
        <v>17</v>
      </c>
      <c r="Z119" s="1">
        <v>141</v>
      </c>
      <c r="AA119" s="48">
        <v>3.4864864864864864</v>
      </c>
      <c r="AB119" s="21"/>
      <c r="AC119" s="21"/>
      <c r="AD119" s="21"/>
      <c r="AE119" s="21"/>
      <c r="AF119" s="21"/>
      <c r="AG119" s="21"/>
      <c r="AH119" s="21"/>
      <c r="AI119" s="21"/>
      <c r="AJ119" s="21"/>
      <c r="AK119" s="133"/>
      <c r="AL119" s="21"/>
    </row>
    <row r="120" spans="1:41" s="106" customFormat="1" x14ac:dyDescent="0.25">
      <c r="A120" s="106" t="s">
        <v>571</v>
      </c>
      <c r="B120" s="106" t="s">
        <v>962</v>
      </c>
      <c r="C120" s="109" t="s">
        <v>827</v>
      </c>
      <c r="D120" s="109" t="s">
        <v>171</v>
      </c>
      <c r="E120" s="125">
        <v>-18.06129</v>
      </c>
      <c r="F120" s="125">
        <v>162.82821999999999</v>
      </c>
      <c r="G120" s="106" t="s">
        <v>806</v>
      </c>
      <c r="H120" s="106" t="s">
        <v>110</v>
      </c>
      <c r="I120" s="106" t="s">
        <v>146</v>
      </c>
      <c r="J120" s="106">
        <v>18</v>
      </c>
      <c r="K120" s="106" t="s">
        <v>836</v>
      </c>
      <c r="L120" s="108">
        <v>41592</v>
      </c>
      <c r="M120" s="106">
        <v>25.8</v>
      </c>
      <c r="N120" s="126" t="s">
        <v>498</v>
      </c>
      <c r="O120" s="110">
        <v>0.4145833333333333</v>
      </c>
      <c r="P120" s="106" t="s">
        <v>503</v>
      </c>
      <c r="Q120" s="129">
        <v>25.98</v>
      </c>
      <c r="R120" s="106" t="s">
        <v>518</v>
      </c>
      <c r="S120" s="129">
        <v>34.9</v>
      </c>
      <c r="T120" s="112" t="s">
        <v>257</v>
      </c>
      <c r="U120" s="106" t="s">
        <v>471</v>
      </c>
      <c r="V120" s="106" t="s">
        <v>41</v>
      </c>
      <c r="W120" s="106" t="s">
        <v>505</v>
      </c>
      <c r="X120" s="106" t="s">
        <v>512</v>
      </c>
      <c r="Y120" s="106">
        <v>17</v>
      </c>
      <c r="Z120" s="106">
        <v>170</v>
      </c>
      <c r="AA120" s="129">
        <v>0.49148936170212765</v>
      </c>
      <c r="AB120" s="106">
        <v>2.4</v>
      </c>
      <c r="AC120" s="136" t="s">
        <v>559</v>
      </c>
      <c r="AK120" s="136"/>
    </row>
    <row r="121" spans="1:41" x14ac:dyDescent="0.25">
      <c r="A121" s="1" t="s">
        <v>546</v>
      </c>
      <c r="B121" s="1" t="s">
        <v>962</v>
      </c>
      <c r="C121" s="8" t="s">
        <v>827</v>
      </c>
      <c r="D121" s="8" t="s">
        <v>172</v>
      </c>
      <c r="E121" s="124">
        <v>-17.978179999999998</v>
      </c>
      <c r="F121" s="124">
        <v>162.89603</v>
      </c>
      <c r="G121" s="1" t="s">
        <v>806</v>
      </c>
      <c r="H121" s="1" t="s">
        <v>110</v>
      </c>
      <c r="I121" s="1" t="s">
        <v>146</v>
      </c>
      <c r="J121" s="1">
        <v>23</v>
      </c>
      <c r="K121" s="1" t="s">
        <v>836</v>
      </c>
      <c r="L121" s="104">
        <v>41592</v>
      </c>
      <c r="M121" s="1">
        <v>29.2</v>
      </c>
      <c r="N121" s="118" t="s">
        <v>498</v>
      </c>
      <c r="O121" s="7">
        <v>0.4916666666666667</v>
      </c>
      <c r="P121" s="49" t="s">
        <v>501</v>
      </c>
      <c r="Q121" s="48">
        <v>26.27</v>
      </c>
      <c r="R121" s="21" t="s">
        <v>518</v>
      </c>
      <c r="S121" s="48">
        <v>35.1</v>
      </c>
      <c r="T121" s="115" t="s">
        <v>33</v>
      </c>
      <c r="U121" s="1" t="s">
        <v>472</v>
      </c>
      <c r="V121" s="1" t="s">
        <v>41</v>
      </c>
      <c r="W121" s="21" t="s">
        <v>506</v>
      </c>
      <c r="X121" s="21" t="s">
        <v>11</v>
      </c>
      <c r="Y121" s="1">
        <v>14</v>
      </c>
      <c r="Z121" s="1">
        <v>49</v>
      </c>
      <c r="AA121" s="48">
        <v>1.6125</v>
      </c>
      <c r="AB121" s="133">
        <v>3.5</v>
      </c>
      <c r="AC121" s="133">
        <v>160000</v>
      </c>
      <c r="AD121" s="133">
        <v>6150</v>
      </c>
      <c r="AE121" s="133">
        <v>4250</v>
      </c>
      <c r="AF121" s="133">
        <v>263</v>
      </c>
      <c r="AG121" s="133">
        <v>1160</v>
      </c>
      <c r="AH121" s="133">
        <v>610</v>
      </c>
      <c r="AI121" s="133">
        <v>284</v>
      </c>
      <c r="AJ121" s="133">
        <v>34800</v>
      </c>
      <c r="AK121" s="133">
        <v>1.3</v>
      </c>
      <c r="AL121" s="133">
        <v>0</v>
      </c>
      <c r="AM121" s="134" t="s">
        <v>511</v>
      </c>
      <c r="AN121" s="134">
        <v>0.3</v>
      </c>
    </row>
    <row r="122" spans="1:41" x14ac:dyDescent="0.25">
      <c r="A122" s="1" t="s">
        <v>549</v>
      </c>
      <c r="B122" s="1" t="s">
        <v>962</v>
      </c>
      <c r="C122" s="8" t="s">
        <v>827</v>
      </c>
      <c r="D122" s="8" t="s">
        <v>172</v>
      </c>
      <c r="E122" s="124">
        <v>-17.978179999999998</v>
      </c>
      <c r="F122" s="124">
        <v>162.89603</v>
      </c>
      <c r="G122" s="1" t="s">
        <v>806</v>
      </c>
      <c r="H122" s="1" t="s">
        <v>110</v>
      </c>
      <c r="I122" s="1" t="s">
        <v>146</v>
      </c>
      <c r="J122" s="1">
        <v>23</v>
      </c>
      <c r="K122" s="1" t="s">
        <v>836</v>
      </c>
      <c r="L122" s="104">
        <v>41592</v>
      </c>
      <c r="M122" s="1">
        <v>10.5</v>
      </c>
      <c r="N122" s="118">
        <v>10</v>
      </c>
      <c r="O122" s="7">
        <v>0.50694444444444442</v>
      </c>
      <c r="P122" s="49" t="s">
        <v>501</v>
      </c>
      <c r="Q122" s="48">
        <v>26.27</v>
      </c>
      <c r="R122" s="21" t="s">
        <v>518</v>
      </c>
      <c r="S122" s="48">
        <v>35.1</v>
      </c>
      <c r="T122" s="115" t="s">
        <v>33</v>
      </c>
      <c r="U122" s="1" t="s">
        <v>473</v>
      </c>
      <c r="V122" s="1" t="s">
        <v>551</v>
      </c>
      <c r="W122" s="21" t="s">
        <v>506</v>
      </c>
      <c r="X122" s="21" t="s">
        <v>11</v>
      </c>
      <c r="Y122" s="1">
        <v>12</v>
      </c>
      <c r="Z122" s="1">
        <v>64</v>
      </c>
      <c r="AA122" s="48">
        <v>1.7611111111111108</v>
      </c>
      <c r="AB122" s="133">
        <v>4.4000000000000004</v>
      </c>
      <c r="AC122" s="133">
        <v>634000</v>
      </c>
      <c r="AD122" s="133">
        <v>17500</v>
      </c>
      <c r="AE122" s="133">
        <v>6650</v>
      </c>
      <c r="AF122" s="133">
        <v>432</v>
      </c>
      <c r="AG122" s="133">
        <v>57000</v>
      </c>
      <c r="AH122" s="133">
        <v>831</v>
      </c>
      <c r="AI122" s="133">
        <v>775</v>
      </c>
      <c r="AJ122" s="133">
        <v>11600</v>
      </c>
      <c r="AK122" s="133">
        <v>1.7</v>
      </c>
      <c r="AL122" s="133">
        <v>0</v>
      </c>
      <c r="AM122" s="134" t="s">
        <v>511</v>
      </c>
      <c r="AN122" s="134">
        <v>0.4</v>
      </c>
    </row>
    <row r="123" spans="1:41" ht="19.5" x14ac:dyDescent="0.25">
      <c r="A123" s="1" t="s">
        <v>618</v>
      </c>
      <c r="B123" s="1" t="s">
        <v>962</v>
      </c>
      <c r="C123" s="8" t="s">
        <v>827</v>
      </c>
      <c r="D123" s="8" t="s">
        <v>182</v>
      </c>
      <c r="E123" s="124">
        <v>-17.96949</v>
      </c>
      <c r="F123" s="124">
        <v>162.91711000000001</v>
      </c>
      <c r="G123" s="1" t="s">
        <v>806</v>
      </c>
      <c r="H123" s="1" t="s">
        <v>154</v>
      </c>
      <c r="I123" s="1" t="s">
        <v>146</v>
      </c>
      <c r="J123" s="1">
        <v>26</v>
      </c>
      <c r="K123" s="1" t="s">
        <v>836</v>
      </c>
      <c r="L123" s="104">
        <v>41595</v>
      </c>
      <c r="M123" s="1">
        <v>25.5</v>
      </c>
      <c r="N123" s="118" t="s">
        <v>498</v>
      </c>
      <c r="O123" s="7">
        <v>0.65625</v>
      </c>
      <c r="P123" s="21" t="s">
        <v>502</v>
      </c>
      <c r="Q123" s="48">
        <v>26.27</v>
      </c>
      <c r="R123" s="21" t="s">
        <v>518</v>
      </c>
      <c r="S123" s="48">
        <v>35.14</v>
      </c>
      <c r="T123" s="115" t="s">
        <v>33</v>
      </c>
      <c r="U123" s="1" t="s">
        <v>474</v>
      </c>
      <c r="V123" s="1" t="s">
        <v>551</v>
      </c>
      <c r="W123" s="21" t="s">
        <v>42</v>
      </c>
      <c r="X123" s="21" t="s">
        <v>11</v>
      </c>
      <c r="Y123" s="1">
        <v>14</v>
      </c>
      <c r="Z123" s="1">
        <v>117</v>
      </c>
      <c r="AA123" s="48">
        <v>0.86538461538461531</v>
      </c>
      <c r="AB123" s="133">
        <v>17</v>
      </c>
      <c r="AC123" s="133">
        <v>634000</v>
      </c>
      <c r="AD123" s="133">
        <v>41100</v>
      </c>
      <c r="AE123" s="133">
        <v>26200</v>
      </c>
      <c r="AF123" s="133">
        <v>1480</v>
      </c>
      <c r="AG123" s="133">
        <v>29500</v>
      </c>
      <c r="AH123" s="133">
        <v>2040</v>
      </c>
      <c r="AI123" s="133">
        <v>1700</v>
      </c>
      <c r="AJ123" s="133">
        <v>88000</v>
      </c>
      <c r="AK123" s="133">
        <v>2.2999999999999998</v>
      </c>
      <c r="AL123" s="133">
        <v>0</v>
      </c>
      <c r="AM123" s="134" t="s">
        <v>511</v>
      </c>
      <c r="AN123" s="134">
        <v>1.1000000000000001</v>
      </c>
    </row>
    <row r="124" spans="1:41" x14ac:dyDescent="0.25">
      <c r="A124" s="1" t="s">
        <v>547</v>
      </c>
      <c r="B124" s="1" t="s">
        <v>962</v>
      </c>
      <c r="C124" s="8" t="s">
        <v>827</v>
      </c>
      <c r="D124" s="8" t="s">
        <v>182</v>
      </c>
      <c r="E124" s="124">
        <v>-17.96949</v>
      </c>
      <c r="F124" s="124">
        <v>162.91711000000001</v>
      </c>
      <c r="G124" s="1" t="s">
        <v>806</v>
      </c>
      <c r="H124" s="1" t="s">
        <v>154</v>
      </c>
      <c r="I124" s="1" t="s">
        <v>146</v>
      </c>
      <c r="J124" s="1">
        <v>26</v>
      </c>
      <c r="K124" s="1" t="s">
        <v>836</v>
      </c>
      <c r="L124" s="104">
        <v>41595</v>
      </c>
      <c r="M124" s="1">
        <v>25.4</v>
      </c>
      <c r="N124" s="118" t="s">
        <v>498</v>
      </c>
      <c r="O124" s="7">
        <v>0.67013888888888884</v>
      </c>
      <c r="P124" s="21" t="s">
        <v>502</v>
      </c>
      <c r="Q124" s="48">
        <v>26.27</v>
      </c>
      <c r="R124" s="21" t="s">
        <v>518</v>
      </c>
      <c r="S124" s="48">
        <v>35.14</v>
      </c>
      <c r="T124" s="115" t="s">
        <v>33</v>
      </c>
      <c r="U124" s="1" t="s">
        <v>475</v>
      </c>
      <c r="V124" s="1" t="s">
        <v>41</v>
      </c>
      <c r="W124" s="21" t="s">
        <v>505</v>
      </c>
      <c r="X124" s="21" t="s">
        <v>512</v>
      </c>
      <c r="Y124" s="1">
        <v>19</v>
      </c>
      <c r="Z124" s="1">
        <v>200</v>
      </c>
      <c r="AA124" s="48">
        <v>0.68316831683168322</v>
      </c>
      <c r="AB124" s="133">
        <v>8.1</v>
      </c>
      <c r="AC124" s="133">
        <v>31800</v>
      </c>
      <c r="AD124" s="133">
        <v>905</v>
      </c>
      <c r="AE124" s="133">
        <v>670</v>
      </c>
      <c r="AF124" s="133">
        <v>72.400000000000006</v>
      </c>
      <c r="AG124" s="133">
        <v>1610</v>
      </c>
      <c r="AH124" s="133">
        <v>2280</v>
      </c>
      <c r="AI124" s="133">
        <v>453</v>
      </c>
      <c r="AJ124" s="133">
        <v>5750</v>
      </c>
      <c r="AK124" s="133">
        <v>1.4</v>
      </c>
      <c r="AL124" s="133">
        <v>0</v>
      </c>
      <c r="AM124" s="134" t="s">
        <v>511</v>
      </c>
      <c r="AN124" s="134">
        <v>0.5</v>
      </c>
    </row>
    <row r="125" spans="1:41" x14ac:dyDescent="0.25">
      <c r="A125" s="1" t="s">
        <v>526</v>
      </c>
      <c r="B125" s="1" t="s">
        <v>962</v>
      </c>
      <c r="C125" s="8" t="s">
        <v>827</v>
      </c>
      <c r="D125" s="8" t="s">
        <v>182</v>
      </c>
      <c r="E125" s="124">
        <v>-17.96949</v>
      </c>
      <c r="F125" s="124">
        <v>162.91711000000001</v>
      </c>
      <c r="G125" s="1" t="s">
        <v>806</v>
      </c>
      <c r="H125" s="1" t="s">
        <v>154</v>
      </c>
      <c r="I125" s="1" t="s">
        <v>146</v>
      </c>
      <c r="J125" s="1">
        <v>26</v>
      </c>
      <c r="K125" s="1" t="s">
        <v>836</v>
      </c>
      <c r="L125" s="104">
        <v>41595</v>
      </c>
      <c r="M125" s="1">
        <v>15.4</v>
      </c>
      <c r="N125" s="161" t="s">
        <v>495</v>
      </c>
      <c r="O125" s="7">
        <v>0.67708333333333337</v>
      </c>
      <c r="P125" s="1" t="s">
        <v>502</v>
      </c>
      <c r="Q125" s="46">
        <v>26.27</v>
      </c>
      <c r="R125" s="1" t="s">
        <v>518</v>
      </c>
      <c r="S125" s="46">
        <v>35.14</v>
      </c>
      <c r="T125" s="115" t="s">
        <v>33</v>
      </c>
      <c r="U125" s="1" t="s">
        <v>476</v>
      </c>
      <c r="V125" s="1" t="s">
        <v>11</v>
      </c>
      <c r="W125" s="1" t="s">
        <v>506</v>
      </c>
      <c r="X125" s="1" t="s">
        <v>11</v>
      </c>
      <c r="Y125" s="1">
        <v>11</v>
      </c>
      <c r="Z125" s="1">
        <v>63</v>
      </c>
      <c r="AA125" s="46">
        <v>6.8769230769230765</v>
      </c>
      <c r="AB125" s="1">
        <v>1.6</v>
      </c>
      <c r="AC125" s="134">
        <v>1600000</v>
      </c>
      <c r="AD125" s="134">
        <v>13700</v>
      </c>
      <c r="AE125" s="134">
        <v>16500</v>
      </c>
      <c r="AF125" s="134">
        <v>1440</v>
      </c>
      <c r="AG125" s="134">
        <v>108000</v>
      </c>
      <c r="AH125" s="134">
        <v>180</v>
      </c>
      <c r="AI125" s="134">
        <v>3300</v>
      </c>
      <c r="AJ125" s="134">
        <v>29700</v>
      </c>
      <c r="AK125" s="134">
        <v>5.8</v>
      </c>
      <c r="AL125" s="134">
        <v>1</v>
      </c>
      <c r="AM125" s="134" t="s">
        <v>512</v>
      </c>
      <c r="AN125" s="134">
        <v>0.5</v>
      </c>
      <c r="AO125" s="1" t="s">
        <v>593</v>
      </c>
    </row>
    <row r="126" spans="1:41" x14ac:dyDescent="0.25">
      <c r="A126" s="1" t="s">
        <v>523</v>
      </c>
      <c r="B126" s="1" t="s">
        <v>962</v>
      </c>
      <c r="C126" s="9" t="s">
        <v>228</v>
      </c>
      <c r="D126" s="8" t="s">
        <v>186</v>
      </c>
      <c r="E126" s="124">
        <v>-18.506302999999999</v>
      </c>
      <c r="F126" s="124">
        <v>163.12768500000001</v>
      </c>
      <c r="G126" s="1" t="s">
        <v>806</v>
      </c>
      <c r="H126" s="1" t="s">
        <v>110</v>
      </c>
      <c r="I126" s="1" t="s">
        <v>146</v>
      </c>
      <c r="J126" s="1">
        <v>41</v>
      </c>
      <c r="K126" s="1" t="s">
        <v>835</v>
      </c>
      <c r="L126" s="104">
        <v>41597</v>
      </c>
      <c r="M126" s="1">
        <v>20.9</v>
      </c>
      <c r="N126" s="122" t="s">
        <v>497</v>
      </c>
      <c r="O126" s="7">
        <v>0.37638888888888888</v>
      </c>
      <c r="P126" s="21" t="s">
        <v>503</v>
      </c>
      <c r="Q126" s="48">
        <v>25.8</v>
      </c>
      <c r="R126" s="21" t="s">
        <v>517</v>
      </c>
      <c r="S126" s="48">
        <v>35.200000000000003</v>
      </c>
      <c r="T126" s="6" t="s">
        <v>257</v>
      </c>
      <c r="U126" s="1" t="s">
        <v>477</v>
      </c>
      <c r="V126" s="1" t="s">
        <v>41</v>
      </c>
      <c r="W126" s="21" t="s">
        <v>508</v>
      </c>
      <c r="X126" s="21" t="s">
        <v>512</v>
      </c>
      <c r="Y126" s="1" t="s">
        <v>11</v>
      </c>
      <c r="Z126" s="1" t="s">
        <v>11</v>
      </c>
      <c r="AA126" s="48">
        <v>1.46875</v>
      </c>
      <c r="AB126" s="133">
        <v>0.79</v>
      </c>
      <c r="AC126" s="133">
        <v>634000</v>
      </c>
      <c r="AD126" s="133">
        <v>30500</v>
      </c>
      <c r="AE126" s="133">
        <v>5400</v>
      </c>
      <c r="AF126" s="133">
        <v>519</v>
      </c>
      <c r="AG126" s="133">
        <v>58300</v>
      </c>
      <c r="AH126" s="133">
        <v>3100</v>
      </c>
      <c r="AI126" s="133">
        <v>870</v>
      </c>
      <c r="AJ126" s="133">
        <v>218000</v>
      </c>
      <c r="AK126" s="133">
        <v>2.2999999999999998</v>
      </c>
      <c r="AL126" s="133">
        <v>0</v>
      </c>
      <c r="AM126" s="134" t="s">
        <v>511</v>
      </c>
      <c r="AN126" s="134">
        <v>0.6</v>
      </c>
    </row>
    <row r="127" spans="1:41" x14ac:dyDescent="0.25">
      <c r="A127" s="1" t="s">
        <v>545</v>
      </c>
      <c r="B127" s="1" t="s">
        <v>962</v>
      </c>
      <c r="C127" s="9" t="s">
        <v>228</v>
      </c>
      <c r="D127" s="8" t="s">
        <v>186</v>
      </c>
      <c r="E127" s="124">
        <v>-18.506302999999999</v>
      </c>
      <c r="F127" s="124">
        <v>163.12768500000001</v>
      </c>
      <c r="G127" s="1" t="s">
        <v>806</v>
      </c>
      <c r="H127" s="1" t="s">
        <v>110</v>
      </c>
      <c r="I127" s="1" t="s">
        <v>146</v>
      </c>
      <c r="J127" s="1">
        <v>41</v>
      </c>
      <c r="K127" s="1" t="s">
        <v>835</v>
      </c>
      <c r="L127" s="104">
        <v>41597</v>
      </c>
      <c r="M127" s="1">
        <v>21</v>
      </c>
      <c r="N127" s="122" t="s">
        <v>497</v>
      </c>
      <c r="O127" s="7">
        <v>0.38055555555555554</v>
      </c>
      <c r="P127" s="21" t="s">
        <v>503</v>
      </c>
      <c r="Q127" s="48">
        <v>25.8</v>
      </c>
      <c r="R127" s="21" t="s">
        <v>517</v>
      </c>
      <c r="S127" s="48">
        <v>35.200000000000003</v>
      </c>
      <c r="T127" s="2" t="s">
        <v>504</v>
      </c>
      <c r="U127" s="2"/>
      <c r="V127" s="1" t="s">
        <v>41</v>
      </c>
      <c r="W127" s="21" t="s">
        <v>505</v>
      </c>
      <c r="X127" s="21" t="s">
        <v>511</v>
      </c>
      <c r="Y127" s="1">
        <v>21</v>
      </c>
      <c r="Z127" s="1">
        <v>264</v>
      </c>
      <c r="AA127" s="48">
        <v>1.0846153846153848</v>
      </c>
      <c r="AB127" s="133">
        <v>1.1000000000000001</v>
      </c>
      <c r="AC127" s="133">
        <v>1280000</v>
      </c>
      <c r="AD127" s="133">
        <v>215000</v>
      </c>
      <c r="AE127" s="133">
        <v>32400</v>
      </c>
      <c r="AF127" s="133">
        <v>937</v>
      </c>
      <c r="AG127" s="133">
        <v>43700</v>
      </c>
      <c r="AH127" s="133">
        <v>1720</v>
      </c>
      <c r="AI127" s="133">
        <v>609</v>
      </c>
      <c r="AJ127" s="133">
        <v>55100</v>
      </c>
      <c r="AK127" s="133">
        <v>2.2000000000000002</v>
      </c>
      <c r="AL127" s="133">
        <v>0</v>
      </c>
      <c r="AM127" s="134" t="s">
        <v>511</v>
      </c>
      <c r="AN127" s="134">
        <v>0.6</v>
      </c>
    </row>
    <row r="128" spans="1:41" x14ac:dyDescent="0.25">
      <c r="A128" s="1" t="s">
        <v>521</v>
      </c>
      <c r="B128" s="1" t="s">
        <v>962</v>
      </c>
      <c r="C128" s="9" t="s">
        <v>228</v>
      </c>
      <c r="D128" s="8" t="s">
        <v>186</v>
      </c>
      <c r="E128" s="124">
        <v>-18.506302999999999</v>
      </c>
      <c r="F128" s="124">
        <v>163.12768500000001</v>
      </c>
      <c r="G128" s="1" t="s">
        <v>806</v>
      </c>
      <c r="H128" s="1" t="s">
        <v>110</v>
      </c>
      <c r="I128" s="1" t="s">
        <v>146</v>
      </c>
      <c r="J128" s="1">
        <v>41</v>
      </c>
      <c r="K128" s="1" t="s">
        <v>835</v>
      </c>
      <c r="L128" s="104">
        <v>41597</v>
      </c>
      <c r="M128" s="1">
        <v>15.9</v>
      </c>
      <c r="N128" s="122" t="s">
        <v>495</v>
      </c>
      <c r="O128" s="7">
        <v>0.38472222222222219</v>
      </c>
      <c r="P128" s="21" t="s">
        <v>503</v>
      </c>
      <c r="Q128" s="48">
        <v>25.8</v>
      </c>
      <c r="R128" s="21" t="s">
        <v>517</v>
      </c>
      <c r="S128" s="48">
        <v>35.200000000000003</v>
      </c>
      <c r="T128" s="6" t="s">
        <v>257</v>
      </c>
      <c r="U128" s="1" t="s">
        <v>478</v>
      </c>
      <c r="V128" s="1" t="s">
        <v>41</v>
      </c>
      <c r="W128" s="21" t="s">
        <v>505</v>
      </c>
      <c r="X128" s="21" t="s">
        <v>512</v>
      </c>
      <c r="Y128" s="1">
        <v>16</v>
      </c>
      <c r="Z128" s="1">
        <v>103</v>
      </c>
      <c r="AA128" s="48">
        <v>1.0285714285714287</v>
      </c>
      <c r="AB128" s="133">
        <v>1.8</v>
      </c>
      <c r="AC128" s="133">
        <v>142000</v>
      </c>
      <c r="AD128" s="133">
        <v>23500</v>
      </c>
      <c r="AE128" s="133">
        <v>1310</v>
      </c>
      <c r="AF128" s="133">
        <v>132</v>
      </c>
      <c r="AG128" s="133">
        <v>6000</v>
      </c>
      <c r="AH128" s="133">
        <v>462</v>
      </c>
      <c r="AI128" s="133">
        <v>136</v>
      </c>
      <c r="AJ128" s="133">
        <v>298</v>
      </c>
      <c r="AK128" s="133">
        <v>3.2</v>
      </c>
      <c r="AL128" s="133">
        <v>0</v>
      </c>
      <c r="AM128" s="134" t="s">
        <v>511</v>
      </c>
      <c r="AN128" s="134">
        <v>0.8</v>
      </c>
    </row>
    <row r="129" spans="1:40" x14ac:dyDescent="0.25">
      <c r="A129" s="1" t="s">
        <v>538</v>
      </c>
      <c r="B129" s="1" t="s">
        <v>962</v>
      </c>
      <c r="C129" s="9" t="s">
        <v>228</v>
      </c>
      <c r="D129" s="8" t="s">
        <v>186</v>
      </c>
      <c r="E129" s="124">
        <v>-18.506302999999999</v>
      </c>
      <c r="F129" s="124">
        <v>163.12768500000001</v>
      </c>
      <c r="G129" s="1" t="s">
        <v>806</v>
      </c>
      <c r="H129" s="1" t="s">
        <v>110</v>
      </c>
      <c r="I129" s="1" t="s">
        <v>146</v>
      </c>
      <c r="J129" s="1">
        <v>41</v>
      </c>
      <c r="K129" s="1" t="s">
        <v>835</v>
      </c>
      <c r="L129" s="104">
        <v>41597</v>
      </c>
      <c r="M129" s="1">
        <v>15.8</v>
      </c>
      <c r="N129" s="122" t="s">
        <v>495</v>
      </c>
      <c r="O129" s="7">
        <v>0.38819444444444445</v>
      </c>
      <c r="P129" s="21" t="s">
        <v>503</v>
      </c>
      <c r="Q129" s="48">
        <v>25.8</v>
      </c>
      <c r="R129" s="21" t="s">
        <v>517</v>
      </c>
      <c r="S129" s="48">
        <v>35.200000000000003</v>
      </c>
      <c r="T129" s="6" t="s">
        <v>257</v>
      </c>
      <c r="U129" s="1" t="s">
        <v>479</v>
      </c>
      <c r="V129" s="1" t="s">
        <v>41</v>
      </c>
      <c r="W129" s="21" t="s">
        <v>505</v>
      </c>
      <c r="X129" s="21" t="s">
        <v>512</v>
      </c>
      <c r="Y129" s="1">
        <v>20</v>
      </c>
      <c r="Z129" s="1">
        <v>114</v>
      </c>
      <c r="AA129" s="48">
        <v>1.6153846153846154</v>
      </c>
      <c r="AB129" s="133">
        <v>5.0999999999999996</v>
      </c>
      <c r="AC129" s="133">
        <v>110000</v>
      </c>
      <c r="AD129" s="133">
        <v>14300</v>
      </c>
      <c r="AE129" s="133">
        <v>2160</v>
      </c>
      <c r="AF129" s="133">
        <v>161</v>
      </c>
      <c r="AG129" s="133">
        <v>3840</v>
      </c>
      <c r="AH129" s="133">
        <v>2010</v>
      </c>
      <c r="AI129" s="133">
        <v>182</v>
      </c>
      <c r="AJ129" s="133">
        <v>1530</v>
      </c>
      <c r="AK129" s="133">
        <v>1.7</v>
      </c>
      <c r="AL129" s="133">
        <v>0</v>
      </c>
      <c r="AM129" s="134" t="s">
        <v>511</v>
      </c>
      <c r="AN129" s="134">
        <v>0.2</v>
      </c>
    </row>
    <row r="130" spans="1:40" x14ac:dyDescent="0.25">
      <c r="A130" s="1" t="s">
        <v>533</v>
      </c>
      <c r="B130" s="1" t="s">
        <v>962</v>
      </c>
      <c r="C130" s="9" t="s">
        <v>228</v>
      </c>
      <c r="D130" s="8" t="s">
        <v>186</v>
      </c>
      <c r="E130" s="124">
        <v>-18.506302999999999</v>
      </c>
      <c r="F130" s="124">
        <v>163.12768500000001</v>
      </c>
      <c r="G130" s="1" t="s">
        <v>806</v>
      </c>
      <c r="H130" s="1" t="s">
        <v>110</v>
      </c>
      <c r="I130" s="1" t="s">
        <v>146</v>
      </c>
      <c r="J130" s="1">
        <v>41</v>
      </c>
      <c r="K130" s="1" t="s">
        <v>835</v>
      </c>
      <c r="L130" s="104">
        <v>41597</v>
      </c>
      <c r="M130" s="1">
        <v>10.5</v>
      </c>
      <c r="N130" s="118">
        <v>10</v>
      </c>
      <c r="O130" s="7">
        <v>0.39930555555555558</v>
      </c>
      <c r="P130" s="21" t="s">
        <v>503</v>
      </c>
      <c r="Q130" s="48">
        <v>25.8</v>
      </c>
      <c r="R130" s="21" t="s">
        <v>517</v>
      </c>
      <c r="S130" s="48">
        <v>35.200000000000003</v>
      </c>
      <c r="T130" s="6" t="s">
        <v>257</v>
      </c>
      <c r="U130" s="1" t="s">
        <v>480</v>
      </c>
      <c r="V130" s="1" t="s">
        <v>41</v>
      </c>
      <c r="W130" s="21" t="s">
        <v>505</v>
      </c>
      <c r="X130" s="21" t="s">
        <v>11</v>
      </c>
      <c r="Y130" s="1">
        <v>19</v>
      </c>
      <c r="Z130" s="1">
        <v>144</v>
      </c>
      <c r="AA130" s="48">
        <v>2.2530612244897954</v>
      </c>
      <c r="AB130" s="133">
        <v>2.2999999999999998</v>
      </c>
      <c r="AC130" s="133">
        <v>967000</v>
      </c>
      <c r="AD130" s="133">
        <v>220000</v>
      </c>
      <c r="AE130" s="133">
        <v>10700</v>
      </c>
      <c r="AF130" s="133">
        <v>418</v>
      </c>
      <c r="AG130" s="133">
        <v>4490</v>
      </c>
      <c r="AH130" s="133">
        <v>2300</v>
      </c>
      <c r="AI130" s="133">
        <v>315</v>
      </c>
      <c r="AJ130" s="133">
        <v>426</v>
      </c>
      <c r="AK130" s="133">
        <v>1.2</v>
      </c>
      <c r="AL130" s="133">
        <v>0</v>
      </c>
      <c r="AM130" s="134" t="s">
        <v>511</v>
      </c>
      <c r="AN130" s="134">
        <v>0.4</v>
      </c>
    </row>
    <row r="131" spans="1:40" x14ac:dyDescent="0.25">
      <c r="A131" s="1" t="s">
        <v>519</v>
      </c>
      <c r="B131" s="1" t="s">
        <v>962</v>
      </c>
      <c r="C131" s="9" t="s">
        <v>228</v>
      </c>
      <c r="D131" s="8" t="s">
        <v>210</v>
      </c>
      <c r="E131" s="1" t="s">
        <v>11</v>
      </c>
      <c r="F131" s="1" t="s">
        <v>11</v>
      </c>
      <c r="G131" s="1" t="s">
        <v>68</v>
      </c>
      <c r="H131" s="1" t="s">
        <v>7</v>
      </c>
      <c r="I131" s="1" t="s">
        <v>146</v>
      </c>
      <c r="J131" s="1" t="s">
        <v>11</v>
      </c>
      <c r="K131" s="1" t="s">
        <v>11</v>
      </c>
      <c r="L131" s="104">
        <v>41598</v>
      </c>
      <c r="M131" s="1">
        <v>11.1</v>
      </c>
      <c r="N131" s="118">
        <v>10</v>
      </c>
      <c r="O131" s="7">
        <v>0.50138888888888888</v>
      </c>
      <c r="P131" s="49" t="s">
        <v>501</v>
      </c>
      <c r="Q131" s="46" t="s">
        <v>11</v>
      </c>
      <c r="R131" s="21" t="s">
        <v>11</v>
      </c>
      <c r="S131" s="46" t="s">
        <v>11</v>
      </c>
      <c r="T131" s="6" t="s">
        <v>257</v>
      </c>
      <c r="U131" s="1" t="s">
        <v>481</v>
      </c>
      <c r="V131" s="1" t="s">
        <v>551</v>
      </c>
      <c r="W131" s="21" t="s">
        <v>506</v>
      </c>
      <c r="X131" s="21" t="s">
        <v>512</v>
      </c>
      <c r="Y131" s="1">
        <v>30</v>
      </c>
      <c r="Z131" s="1">
        <v>360</v>
      </c>
      <c r="AA131" s="48">
        <v>0.16638655462184873</v>
      </c>
      <c r="AB131" s="133">
        <v>2</v>
      </c>
      <c r="AC131" s="133">
        <v>1820000</v>
      </c>
      <c r="AD131" s="133">
        <v>22600</v>
      </c>
      <c r="AE131" s="133">
        <v>37500</v>
      </c>
      <c r="AF131" s="133">
        <v>167</v>
      </c>
      <c r="AG131" s="133">
        <v>73300</v>
      </c>
      <c r="AH131" s="133">
        <v>5770</v>
      </c>
      <c r="AI131" s="133">
        <v>2890</v>
      </c>
      <c r="AJ131" s="133">
        <v>29100</v>
      </c>
      <c r="AK131" s="133">
        <v>3.9</v>
      </c>
      <c r="AL131" s="133">
        <v>0</v>
      </c>
      <c r="AM131" s="134" t="s">
        <v>511</v>
      </c>
      <c r="AN131" s="134">
        <v>0.9</v>
      </c>
    </row>
    <row r="132" spans="1:40" s="106" customFormat="1" x14ac:dyDescent="0.25">
      <c r="A132" s="106" t="s">
        <v>572</v>
      </c>
      <c r="B132" s="106" t="s">
        <v>962</v>
      </c>
      <c r="C132" s="109" t="s">
        <v>228</v>
      </c>
      <c r="D132" s="109" t="s">
        <v>210</v>
      </c>
      <c r="E132" s="106" t="s">
        <v>11</v>
      </c>
      <c r="F132" s="106" t="s">
        <v>11</v>
      </c>
      <c r="G132" s="106" t="s">
        <v>68</v>
      </c>
      <c r="H132" s="106" t="s">
        <v>7</v>
      </c>
      <c r="I132" s="106" t="s">
        <v>146</v>
      </c>
      <c r="J132" s="106" t="s">
        <v>11</v>
      </c>
      <c r="K132" s="106" t="s">
        <v>11</v>
      </c>
      <c r="L132" s="108">
        <v>41598</v>
      </c>
      <c r="M132" s="106">
        <v>10.3</v>
      </c>
      <c r="N132" s="126">
        <v>10</v>
      </c>
      <c r="O132" s="110">
        <v>0.50416666666666665</v>
      </c>
      <c r="P132" s="109" t="s">
        <v>501</v>
      </c>
      <c r="Q132" s="129" t="s">
        <v>11</v>
      </c>
      <c r="R132" s="106" t="s">
        <v>11</v>
      </c>
      <c r="S132" s="129" t="s">
        <v>11</v>
      </c>
      <c r="T132" s="112" t="s">
        <v>257</v>
      </c>
      <c r="U132" s="106" t="s">
        <v>482</v>
      </c>
      <c r="V132" s="106" t="s">
        <v>41</v>
      </c>
      <c r="W132" s="106" t="s">
        <v>505</v>
      </c>
      <c r="X132" s="106" t="s">
        <v>512</v>
      </c>
      <c r="Y132" s="106">
        <v>22</v>
      </c>
      <c r="Z132" s="106">
        <v>176</v>
      </c>
      <c r="AA132" s="129">
        <v>0.24545454545454545</v>
      </c>
      <c r="AB132" s="106">
        <v>1.6</v>
      </c>
      <c r="AC132" s="106" t="s">
        <v>617</v>
      </c>
      <c r="AK132" s="136"/>
    </row>
    <row r="133" spans="1:40" x14ac:dyDescent="0.25">
      <c r="A133" s="1" t="s">
        <v>541</v>
      </c>
      <c r="B133" s="1" t="s">
        <v>962</v>
      </c>
      <c r="C133" s="8" t="s">
        <v>228</v>
      </c>
      <c r="D133" s="8" t="s">
        <v>210</v>
      </c>
      <c r="E133" s="1" t="s">
        <v>11</v>
      </c>
      <c r="F133" s="1" t="s">
        <v>11</v>
      </c>
      <c r="G133" s="1" t="s">
        <v>68</v>
      </c>
      <c r="H133" s="1" t="s">
        <v>7</v>
      </c>
      <c r="I133" s="1" t="s">
        <v>146</v>
      </c>
      <c r="J133" s="1" t="s">
        <v>11</v>
      </c>
      <c r="K133" s="1" t="s">
        <v>11</v>
      </c>
      <c r="L133" s="104">
        <v>41598</v>
      </c>
      <c r="M133" s="1">
        <v>10.5</v>
      </c>
      <c r="N133" s="118">
        <v>10</v>
      </c>
      <c r="O133" s="7">
        <v>0.5083333333333333</v>
      </c>
      <c r="P133" s="49" t="s">
        <v>501</v>
      </c>
      <c r="Q133" s="46" t="s">
        <v>11</v>
      </c>
      <c r="R133" s="21" t="s">
        <v>11</v>
      </c>
      <c r="S133" s="46" t="s">
        <v>11</v>
      </c>
      <c r="T133" s="6" t="s">
        <v>257</v>
      </c>
      <c r="U133" s="1" t="s">
        <v>483</v>
      </c>
      <c r="V133" s="1" t="s">
        <v>551</v>
      </c>
      <c r="W133" s="21" t="s">
        <v>508</v>
      </c>
      <c r="X133" s="21" t="s">
        <v>512</v>
      </c>
      <c r="Y133" s="1">
        <v>25</v>
      </c>
      <c r="Z133" s="1">
        <v>174</v>
      </c>
      <c r="AA133" s="48">
        <v>4.9272727272727277</v>
      </c>
      <c r="AB133" s="133">
        <v>0.3</v>
      </c>
      <c r="AC133" s="133">
        <v>634000</v>
      </c>
      <c r="AD133" s="133">
        <v>104000</v>
      </c>
      <c r="AE133" s="133">
        <v>41400</v>
      </c>
      <c r="AF133" s="133">
        <v>1990</v>
      </c>
      <c r="AG133" s="133">
        <v>29500</v>
      </c>
      <c r="AH133" s="133">
        <v>1290</v>
      </c>
      <c r="AI133" s="133">
        <v>576</v>
      </c>
      <c r="AJ133" s="133">
        <v>234000</v>
      </c>
      <c r="AK133" s="133">
        <v>5.8</v>
      </c>
      <c r="AL133" s="133">
        <v>1</v>
      </c>
      <c r="AM133" s="134" t="s">
        <v>511</v>
      </c>
      <c r="AN133" s="134">
        <v>1.6</v>
      </c>
    </row>
    <row r="134" spans="1:40" s="106" customFormat="1" x14ac:dyDescent="0.25">
      <c r="A134" s="106" t="s">
        <v>625</v>
      </c>
      <c r="B134" s="106" t="s">
        <v>962</v>
      </c>
      <c r="C134" s="109" t="s">
        <v>228</v>
      </c>
      <c r="D134" s="109" t="s">
        <v>210</v>
      </c>
      <c r="E134" s="106" t="s">
        <v>11</v>
      </c>
      <c r="F134" s="106" t="s">
        <v>11</v>
      </c>
      <c r="G134" s="106" t="s">
        <v>68</v>
      </c>
      <c r="H134" s="106" t="s">
        <v>7</v>
      </c>
      <c r="I134" s="106" t="s">
        <v>146</v>
      </c>
      <c r="J134" s="106" t="s">
        <v>11</v>
      </c>
      <c r="K134" s="106" t="s">
        <v>11</v>
      </c>
      <c r="L134" s="108">
        <v>41598</v>
      </c>
      <c r="M134" s="106">
        <v>10.199999999999999</v>
      </c>
      <c r="N134" s="126">
        <v>10</v>
      </c>
      <c r="O134" s="110">
        <v>0.51111111111111118</v>
      </c>
      <c r="P134" s="109" t="s">
        <v>11</v>
      </c>
      <c r="Q134" s="129" t="s">
        <v>11</v>
      </c>
      <c r="R134" s="106" t="s">
        <v>11</v>
      </c>
      <c r="S134" s="129" t="s">
        <v>11</v>
      </c>
      <c r="T134" s="112" t="s">
        <v>257</v>
      </c>
      <c r="U134" s="106" t="s">
        <v>484</v>
      </c>
      <c r="V134" s="106" t="s">
        <v>41</v>
      </c>
      <c r="W134" s="106" t="s">
        <v>508</v>
      </c>
      <c r="X134" s="106" t="s">
        <v>512</v>
      </c>
      <c r="Y134" s="106">
        <v>16</v>
      </c>
      <c r="Z134" s="106">
        <v>98</v>
      </c>
      <c r="AA134" s="129">
        <v>1.6045454545454547</v>
      </c>
      <c r="AB134" s="168" t="s">
        <v>623</v>
      </c>
      <c r="AK134" s="136"/>
    </row>
    <row r="135" spans="1:40" x14ac:dyDescent="0.25">
      <c r="A135" s="1" t="s">
        <v>537</v>
      </c>
      <c r="B135" s="1" t="s">
        <v>962</v>
      </c>
      <c r="C135" s="9" t="s">
        <v>228</v>
      </c>
      <c r="D135" s="8" t="s">
        <v>210</v>
      </c>
      <c r="E135" s="1" t="s">
        <v>11</v>
      </c>
      <c r="F135" s="1" t="s">
        <v>11</v>
      </c>
      <c r="G135" s="1" t="s">
        <v>68</v>
      </c>
      <c r="H135" s="1" t="s">
        <v>7</v>
      </c>
      <c r="I135" s="1" t="s">
        <v>146</v>
      </c>
      <c r="J135" s="1" t="s">
        <v>11</v>
      </c>
      <c r="K135" s="1" t="s">
        <v>11</v>
      </c>
      <c r="L135" s="104">
        <v>41598</v>
      </c>
      <c r="M135" s="1">
        <v>9.6</v>
      </c>
      <c r="N135" s="118">
        <v>10</v>
      </c>
      <c r="O135" s="7">
        <v>0.51736111111111105</v>
      </c>
      <c r="P135" s="49" t="s">
        <v>501</v>
      </c>
      <c r="Q135" s="46" t="s">
        <v>11</v>
      </c>
      <c r="R135" s="21" t="s">
        <v>11</v>
      </c>
      <c r="S135" s="46" t="s">
        <v>11</v>
      </c>
      <c r="T135" s="6" t="s">
        <v>257</v>
      </c>
      <c r="U135" s="1" t="s">
        <v>485</v>
      </c>
      <c r="V135" s="1" t="s">
        <v>41</v>
      </c>
      <c r="W135" s="21" t="s">
        <v>506</v>
      </c>
      <c r="X135" s="21" t="s">
        <v>11</v>
      </c>
      <c r="Y135" s="1">
        <v>13</v>
      </c>
      <c r="Z135" s="1">
        <v>79</v>
      </c>
      <c r="AA135" s="48">
        <v>2.3464285714285715</v>
      </c>
      <c r="AB135" s="133">
        <v>1.3</v>
      </c>
      <c r="AC135" s="169">
        <v>968000</v>
      </c>
      <c r="AD135" s="133">
        <v>44800</v>
      </c>
      <c r="AE135" s="133">
        <v>17400</v>
      </c>
      <c r="AF135" s="133">
        <v>679</v>
      </c>
      <c r="AG135" s="133">
        <v>44800</v>
      </c>
      <c r="AH135" s="133">
        <v>1400</v>
      </c>
      <c r="AI135" s="133">
        <v>1760</v>
      </c>
      <c r="AJ135" s="133">
        <v>192000</v>
      </c>
      <c r="AK135" s="133">
        <v>3.2</v>
      </c>
      <c r="AL135" s="133">
        <v>0</v>
      </c>
      <c r="AM135" s="134" t="s">
        <v>511</v>
      </c>
      <c r="AN135" s="134">
        <v>0.8</v>
      </c>
    </row>
    <row r="136" spans="1:40" x14ac:dyDescent="0.25">
      <c r="A136" s="1" t="s">
        <v>534</v>
      </c>
      <c r="B136" s="1" t="s">
        <v>962</v>
      </c>
      <c r="C136" s="9" t="s">
        <v>228</v>
      </c>
      <c r="D136" s="8" t="s">
        <v>210</v>
      </c>
      <c r="E136" s="1" t="s">
        <v>11</v>
      </c>
      <c r="F136" s="1" t="s">
        <v>11</v>
      </c>
      <c r="G136" s="1" t="s">
        <v>68</v>
      </c>
      <c r="H136" s="1" t="s">
        <v>7</v>
      </c>
      <c r="I136" s="1" t="s">
        <v>146</v>
      </c>
      <c r="J136" s="1" t="s">
        <v>11</v>
      </c>
      <c r="K136" s="1" t="s">
        <v>11</v>
      </c>
      <c r="L136" s="104">
        <v>41598</v>
      </c>
      <c r="M136" s="1">
        <v>10.1</v>
      </c>
      <c r="N136" s="118">
        <v>10</v>
      </c>
      <c r="O136" s="7">
        <v>0.52083333333333337</v>
      </c>
      <c r="P136" s="49" t="s">
        <v>501</v>
      </c>
      <c r="Q136" s="46" t="s">
        <v>11</v>
      </c>
      <c r="R136" s="21" t="s">
        <v>11</v>
      </c>
      <c r="S136" s="46" t="s">
        <v>11</v>
      </c>
      <c r="T136" s="6" t="s">
        <v>257</v>
      </c>
      <c r="U136" s="1" t="s">
        <v>486</v>
      </c>
      <c r="V136" s="1" t="s">
        <v>41</v>
      </c>
      <c r="W136" s="21" t="s">
        <v>506</v>
      </c>
      <c r="X136" s="21" t="s">
        <v>512</v>
      </c>
      <c r="Y136" s="1">
        <v>15</v>
      </c>
      <c r="Z136" s="1">
        <v>78</v>
      </c>
      <c r="AA136" s="48">
        <v>0.96459330143540678</v>
      </c>
      <c r="AB136" s="133">
        <v>4.5999999999999996</v>
      </c>
      <c r="AC136" s="133">
        <v>5290</v>
      </c>
      <c r="AD136" s="133">
        <v>12100</v>
      </c>
      <c r="AE136" s="133">
        <v>39.4</v>
      </c>
      <c r="AF136" s="133">
        <v>7.77</v>
      </c>
      <c r="AG136" s="133">
        <v>371</v>
      </c>
      <c r="AH136" s="133">
        <v>1260</v>
      </c>
      <c r="AI136" s="133">
        <v>25.4</v>
      </c>
      <c r="AJ136" s="133">
        <v>2970</v>
      </c>
      <c r="AK136" s="133">
        <v>3.7</v>
      </c>
      <c r="AL136" s="133">
        <v>0</v>
      </c>
      <c r="AM136" s="134" t="s">
        <v>511</v>
      </c>
      <c r="AN136" s="134">
        <v>0.8</v>
      </c>
    </row>
    <row r="137" spans="1:40" x14ac:dyDescent="0.25">
      <c r="A137" s="1" t="s">
        <v>544</v>
      </c>
      <c r="B137" s="1" t="s">
        <v>962</v>
      </c>
      <c r="C137" s="9" t="s">
        <v>228</v>
      </c>
      <c r="D137" s="8" t="s">
        <v>210</v>
      </c>
      <c r="E137" s="1" t="s">
        <v>11</v>
      </c>
      <c r="F137" s="1" t="s">
        <v>11</v>
      </c>
      <c r="G137" s="1" t="s">
        <v>68</v>
      </c>
      <c r="H137" s="1" t="s">
        <v>7</v>
      </c>
      <c r="I137" s="1" t="s">
        <v>146</v>
      </c>
      <c r="J137" s="1" t="s">
        <v>11</v>
      </c>
      <c r="K137" s="1" t="s">
        <v>11</v>
      </c>
      <c r="L137" s="104">
        <v>41598</v>
      </c>
      <c r="M137" s="1">
        <v>10.5</v>
      </c>
      <c r="N137" s="118">
        <v>10</v>
      </c>
      <c r="O137" s="7">
        <v>0.52430555555555558</v>
      </c>
      <c r="P137" s="49" t="s">
        <v>501</v>
      </c>
      <c r="Q137" s="46" t="s">
        <v>11</v>
      </c>
      <c r="R137" s="21" t="s">
        <v>11</v>
      </c>
      <c r="S137" s="46" t="s">
        <v>11</v>
      </c>
      <c r="T137" s="6" t="s">
        <v>257</v>
      </c>
      <c r="U137" s="1" t="s">
        <v>487</v>
      </c>
      <c r="V137" s="1" t="s">
        <v>41</v>
      </c>
      <c r="W137" s="21" t="s">
        <v>505</v>
      </c>
      <c r="X137" s="21" t="s">
        <v>512</v>
      </c>
      <c r="Y137" s="1" t="s">
        <v>11</v>
      </c>
      <c r="Z137" s="1" t="s">
        <v>11</v>
      </c>
      <c r="AA137" s="48">
        <v>0.63287671232876719</v>
      </c>
      <c r="AB137" s="21">
        <v>2</v>
      </c>
      <c r="AC137" s="133">
        <v>1820000</v>
      </c>
      <c r="AD137" s="133">
        <v>22600</v>
      </c>
      <c r="AE137" s="133">
        <v>37500</v>
      </c>
      <c r="AF137" s="133">
        <v>167</v>
      </c>
      <c r="AG137" s="133">
        <v>73300</v>
      </c>
      <c r="AH137" s="133">
        <v>5770</v>
      </c>
      <c r="AI137" s="133">
        <v>2890</v>
      </c>
      <c r="AJ137" s="133">
        <v>29100</v>
      </c>
      <c r="AK137" s="133">
        <v>3.9</v>
      </c>
      <c r="AL137" s="133">
        <v>0</v>
      </c>
      <c r="AM137" s="134" t="s">
        <v>511</v>
      </c>
      <c r="AN137" s="134">
        <v>0.9</v>
      </c>
    </row>
    <row r="138" spans="1:40" s="106" customFormat="1" x14ac:dyDescent="0.25">
      <c r="A138" s="106" t="s">
        <v>573</v>
      </c>
      <c r="B138" s="106" t="s">
        <v>962</v>
      </c>
      <c r="C138" s="109" t="s">
        <v>228</v>
      </c>
      <c r="D138" s="109" t="s">
        <v>210</v>
      </c>
      <c r="E138" s="106" t="s">
        <v>11</v>
      </c>
      <c r="F138" s="106" t="s">
        <v>11</v>
      </c>
      <c r="G138" s="106" t="s">
        <v>68</v>
      </c>
      <c r="H138" s="106" t="s">
        <v>7</v>
      </c>
      <c r="I138" s="106" t="s">
        <v>146</v>
      </c>
      <c r="J138" s="106" t="s">
        <v>11</v>
      </c>
      <c r="K138" s="106" t="s">
        <v>11</v>
      </c>
      <c r="L138" s="108">
        <v>41598</v>
      </c>
      <c r="M138" s="106">
        <v>11.1</v>
      </c>
      <c r="N138" s="126">
        <v>10</v>
      </c>
      <c r="O138" s="110" t="s">
        <v>342</v>
      </c>
      <c r="P138" s="106" t="s">
        <v>251</v>
      </c>
      <c r="Q138" s="129" t="s">
        <v>11</v>
      </c>
      <c r="R138" s="106" t="s">
        <v>11</v>
      </c>
      <c r="S138" s="129" t="s">
        <v>11</v>
      </c>
      <c r="T138" s="112" t="s">
        <v>257</v>
      </c>
      <c r="U138" s="106" t="s">
        <v>481</v>
      </c>
      <c r="V138" s="106" t="s">
        <v>551</v>
      </c>
      <c r="W138" s="106" t="s">
        <v>506</v>
      </c>
      <c r="X138" s="106" t="s">
        <v>512</v>
      </c>
      <c r="Y138" s="106">
        <v>30</v>
      </c>
      <c r="Z138" s="106">
        <v>360</v>
      </c>
      <c r="AA138" s="129">
        <v>1.357894736842105</v>
      </c>
      <c r="AB138" s="106">
        <v>2</v>
      </c>
      <c r="AC138" s="168" t="s">
        <v>629</v>
      </c>
      <c r="AK138" s="136"/>
    </row>
    <row r="139" spans="1:40" x14ac:dyDescent="0.25">
      <c r="A139" s="1" t="s">
        <v>531</v>
      </c>
      <c r="B139" s="1" t="s">
        <v>962</v>
      </c>
      <c r="C139" s="8" t="s">
        <v>228</v>
      </c>
      <c r="D139" s="8" t="s">
        <v>210</v>
      </c>
      <c r="E139" s="1" t="s">
        <v>11</v>
      </c>
      <c r="F139" s="1" t="s">
        <v>11</v>
      </c>
      <c r="G139" s="1" t="s">
        <v>68</v>
      </c>
      <c r="H139" s="1" t="s">
        <v>7</v>
      </c>
      <c r="I139" s="1" t="s">
        <v>146</v>
      </c>
      <c r="J139" s="1" t="s">
        <v>11</v>
      </c>
      <c r="K139" s="1" t="s">
        <v>11</v>
      </c>
      <c r="L139" s="104">
        <v>41598</v>
      </c>
      <c r="M139" s="1">
        <v>10.3</v>
      </c>
      <c r="N139" s="118">
        <v>10</v>
      </c>
      <c r="O139" s="7" t="s">
        <v>342</v>
      </c>
      <c r="P139" s="21" t="s">
        <v>251</v>
      </c>
      <c r="Q139" s="46" t="s">
        <v>11</v>
      </c>
      <c r="R139" s="21" t="s">
        <v>11</v>
      </c>
      <c r="S139" s="46" t="s">
        <v>11</v>
      </c>
      <c r="T139" s="6" t="s">
        <v>257</v>
      </c>
      <c r="U139" s="1" t="s">
        <v>482</v>
      </c>
      <c r="V139" s="1" t="s">
        <v>41</v>
      </c>
      <c r="W139" s="21" t="s">
        <v>505</v>
      </c>
      <c r="X139" s="21" t="s">
        <v>512</v>
      </c>
      <c r="Y139" s="1">
        <v>22</v>
      </c>
      <c r="Z139" s="1">
        <v>176</v>
      </c>
      <c r="AA139" s="48">
        <v>1.9491329479768784</v>
      </c>
      <c r="AB139" s="133">
        <v>0.74</v>
      </c>
      <c r="AC139" s="133">
        <v>1800000</v>
      </c>
      <c r="AD139" s="133">
        <v>41600</v>
      </c>
      <c r="AE139" s="133">
        <v>20800</v>
      </c>
      <c r="AF139" s="133">
        <v>1000</v>
      </c>
      <c r="AG139" s="133">
        <v>22800</v>
      </c>
      <c r="AH139" s="133">
        <v>2210</v>
      </c>
      <c r="AI139" s="133">
        <v>1640</v>
      </c>
      <c r="AJ139" s="133">
        <v>58800</v>
      </c>
      <c r="AK139" s="133">
        <v>1.6</v>
      </c>
      <c r="AL139" s="133">
        <v>0</v>
      </c>
      <c r="AM139" s="134" t="s">
        <v>511</v>
      </c>
      <c r="AN139" s="134">
        <v>0.4</v>
      </c>
    </row>
    <row r="140" spans="1:40" x14ac:dyDescent="0.25">
      <c r="A140" s="1" t="s">
        <v>529</v>
      </c>
      <c r="B140" s="1" t="s">
        <v>962</v>
      </c>
      <c r="C140" s="8" t="s">
        <v>228</v>
      </c>
      <c r="D140" s="8" t="s">
        <v>210</v>
      </c>
      <c r="E140" s="1" t="s">
        <v>11</v>
      </c>
      <c r="F140" s="1" t="s">
        <v>11</v>
      </c>
      <c r="G140" s="1" t="s">
        <v>68</v>
      </c>
      <c r="H140" s="1" t="s">
        <v>7</v>
      </c>
      <c r="I140" s="1" t="s">
        <v>146</v>
      </c>
      <c r="J140" s="1" t="s">
        <v>11</v>
      </c>
      <c r="K140" s="1" t="s">
        <v>11</v>
      </c>
      <c r="L140" s="104">
        <v>41598</v>
      </c>
      <c r="M140" s="1">
        <v>10.5</v>
      </c>
      <c r="N140" s="118">
        <v>10</v>
      </c>
      <c r="O140" s="7" t="s">
        <v>342</v>
      </c>
      <c r="P140" s="21" t="s">
        <v>251</v>
      </c>
      <c r="Q140" s="46" t="s">
        <v>11</v>
      </c>
      <c r="R140" s="21" t="s">
        <v>11</v>
      </c>
      <c r="S140" s="46" t="s">
        <v>11</v>
      </c>
      <c r="T140" s="6" t="s">
        <v>257</v>
      </c>
      <c r="U140" s="1" t="s">
        <v>483</v>
      </c>
      <c r="V140" s="1" t="s">
        <v>551</v>
      </c>
      <c r="W140" s="21" t="s">
        <v>508</v>
      </c>
      <c r="X140" s="21" t="s">
        <v>512</v>
      </c>
      <c r="Y140" s="1">
        <v>25</v>
      </c>
      <c r="Z140" s="1">
        <v>174</v>
      </c>
      <c r="AA140" s="48">
        <v>3.778571428571428</v>
      </c>
      <c r="AB140" s="133">
        <v>0.97</v>
      </c>
      <c r="AC140" s="133">
        <v>1010000</v>
      </c>
      <c r="AD140" s="133">
        <v>118000</v>
      </c>
      <c r="AE140" s="133">
        <v>10900</v>
      </c>
      <c r="AF140" s="133">
        <v>760</v>
      </c>
      <c r="AG140" s="133">
        <v>44700</v>
      </c>
      <c r="AH140" s="133">
        <v>1970</v>
      </c>
      <c r="AI140" s="133">
        <v>1010</v>
      </c>
      <c r="AJ140" s="133">
        <v>205000</v>
      </c>
      <c r="AK140" s="133">
        <v>4</v>
      </c>
      <c r="AL140" s="133">
        <v>0</v>
      </c>
      <c r="AM140" s="134" t="s">
        <v>511</v>
      </c>
      <c r="AN140" s="134">
        <v>1.1000000000000001</v>
      </c>
    </row>
    <row r="141" spans="1:40" s="106" customFormat="1" x14ac:dyDescent="0.25">
      <c r="A141" s="106" t="s">
        <v>626</v>
      </c>
      <c r="B141" s="106" t="s">
        <v>962</v>
      </c>
      <c r="C141" s="109" t="s">
        <v>228</v>
      </c>
      <c r="D141" s="109" t="s">
        <v>210</v>
      </c>
      <c r="E141" s="106" t="s">
        <v>11</v>
      </c>
      <c r="F141" s="106" t="s">
        <v>11</v>
      </c>
      <c r="G141" s="106" t="s">
        <v>68</v>
      </c>
      <c r="H141" s="106" t="s">
        <v>7</v>
      </c>
      <c r="I141" s="106" t="s">
        <v>146</v>
      </c>
      <c r="J141" s="106" t="s">
        <v>11</v>
      </c>
      <c r="K141" s="106" t="s">
        <v>11</v>
      </c>
      <c r="L141" s="108">
        <v>41598</v>
      </c>
      <c r="M141" s="106">
        <v>10.199999999999999</v>
      </c>
      <c r="N141" s="126">
        <v>10</v>
      </c>
      <c r="O141" s="110" t="s">
        <v>342</v>
      </c>
      <c r="P141" s="106" t="s">
        <v>251</v>
      </c>
      <c r="Q141" s="129" t="s">
        <v>11</v>
      </c>
      <c r="R141" s="106" t="s">
        <v>11</v>
      </c>
      <c r="S141" s="129" t="s">
        <v>11</v>
      </c>
      <c r="T141" s="112" t="s">
        <v>257</v>
      </c>
      <c r="U141" s="106" t="s">
        <v>484</v>
      </c>
      <c r="V141" s="106" t="s">
        <v>41</v>
      </c>
      <c r="W141" s="106" t="s">
        <v>508</v>
      </c>
      <c r="X141" s="106" t="s">
        <v>512</v>
      </c>
      <c r="Y141" s="106">
        <v>16</v>
      </c>
      <c r="Z141" s="106">
        <v>98</v>
      </c>
      <c r="AA141" s="129">
        <v>0.88141592920353984</v>
      </c>
      <c r="AB141" s="106" t="s">
        <v>624</v>
      </c>
      <c r="AK141" s="136"/>
    </row>
    <row r="142" spans="1:40" x14ac:dyDescent="0.25">
      <c r="A142" s="1" t="s">
        <v>522</v>
      </c>
      <c r="B142" s="1" t="s">
        <v>962</v>
      </c>
      <c r="C142" s="8" t="s">
        <v>228</v>
      </c>
      <c r="D142" s="8" t="s">
        <v>210</v>
      </c>
      <c r="E142" s="1" t="s">
        <v>11</v>
      </c>
      <c r="F142" s="1" t="s">
        <v>11</v>
      </c>
      <c r="G142" s="1" t="s">
        <v>68</v>
      </c>
      <c r="H142" s="1" t="s">
        <v>7</v>
      </c>
      <c r="I142" s="1" t="s">
        <v>146</v>
      </c>
      <c r="J142" s="1" t="s">
        <v>11</v>
      </c>
      <c r="K142" s="1" t="s">
        <v>11</v>
      </c>
      <c r="L142" s="104">
        <v>41598</v>
      </c>
      <c r="M142" s="1">
        <v>9.6</v>
      </c>
      <c r="N142" s="118">
        <v>10</v>
      </c>
      <c r="O142" s="7" t="s">
        <v>342</v>
      </c>
      <c r="P142" s="21" t="s">
        <v>251</v>
      </c>
      <c r="Q142" s="46" t="s">
        <v>11</v>
      </c>
      <c r="R142" s="21" t="s">
        <v>11</v>
      </c>
      <c r="S142" s="46" t="s">
        <v>11</v>
      </c>
      <c r="T142" s="6" t="s">
        <v>257</v>
      </c>
      <c r="U142" s="1" t="s">
        <v>485</v>
      </c>
      <c r="V142" s="1" t="s">
        <v>41</v>
      </c>
      <c r="W142" s="21" t="s">
        <v>506</v>
      </c>
      <c r="X142" s="21" t="s">
        <v>11</v>
      </c>
      <c r="Y142" s="1">
        <v>13</v>
      </c>
      <c r="Z142" s="1">
        <v>79</v>
      </c>
      <c r="AA142" s="48">
        <v>1.6981132075471699</v>
      </c>
      <c r="AB142" s="133">
        <v>10.4</v>
      </c>
      <c r="AC142" s="133">
        <v>4520000</v>
      </c>
      <c r="AD142" s="133">
        <v>107000</v>
      </c>
      <c r="AE142" s="133">
        <v>38700</v>
      </c>
      <c r="AF142" s="133">
        <v>2820</v>
      </c>
      <c r="AG142" s="133">
        <v>21700</v>
      </c>
      <c r="AH142" s="133">
        <v>2010</v>
      </c>
      <c r="AI142" s="133">
        <v>1420</v>
      </c>
      <c r="AJ142" s="133">
        <v>144000</v>
      </c>
      <c r="AK142" s="133">
        <v>1.5</v>
      </c>
      <c r="AL142" s="133">
        <v>0</v>
      </c>
      <c r="AM142" s="134" t="s">
        <v>511</v>
      </c>
      <c r="AN142" s="134">
        <v>0.4</v>
      </c>
    </row>
    <row r="143" spans="1:40" x14ac:dyDescent="0.25">
      <c r="A143" s="1" t="s">
        <v>527</v>
      </c>
      <c r="B143" s="1" t="s">
        <v>962</v>
      </c>
      <c r="C143" s="8" t="s">
        <v>228</v>
      </c>
      <c r="D143" s="8" t="s">
        <v>210</v>
      </c>
      <c r="E143" s="1" t="s">
        <v>11</v>
      </c>
      <c r="F143" s="1" t="s">
        <v>11</v>
      </c>
      <c r="G143" s="1" t="s">
        <v>68</v>
      </c>
      <c r="H143" s="1" t="s">
        <v>7</v>
      </c>
      <c r="I143" s="1" t="s">
        <v>146</v>
      </c>
      <c r="J143" s="1" t="s">
        <v>11</v>
      </c>
      <c r="K143" s="1" t="s">
        <v>11</v>
      </c>
      <c r="L143" s="104">
        <v>41598</v>
      </c>
      <c r="M143" s="1">
        <v>10.1</v>
      </c>
      <c r="N143" s="118">
        <v>10</v>
      </c>
      <c r="O143" s="7" t="s">
        <v>342</v>
      </c>
      <c r="P143" s="21" t="s">
        <v>251</v>
      </c>
      <c r="Q143" s="46" t="s">
        <v>11</v>
      </c>
      <c r="R143" s="21" t="s">
        <v>11</v>
      </c>
      <c r="S143" s="46" t="s">
        <v>11</v>
      </c>
      <c r="T143" s="6" t="s">
        <v>257</v>
      </c>
      <c r="U143" s="1" t="s">
        <v>486</v>
      </c>
      <c r="V143" s="1" t="s">
        <v>41</v>
      </c>
      <c r="W143" s="21" t="s">
        <v>506</v>
      </c>
      <c r="X143" s="21" t="s">
        <v>512</v>
      </c>
      <c r="Y143" s="1">
        <v>15</v>
      </c>
      <c r="Z143" s="1">
        <v>78</v>
      </c>
      <c r="AA143" s="48">
        <v>1.282258064516129</v>
      </c>
      <c r="AB143" s="133">
        <v>1.7</v>
      </c>
      <c r="AC143" s="133">
        <v>1020000</v>
      </c>
      <c r="AD143" s="133">
        <v>13500</v>
      </c>
      <c r="AE143" s="133">
        <v>12600</v>
      </c>
      <c r="AF143" s="133">
        <v>311</v>
      </c>
      <c r="AG143" s="133">
        <v>88000</v>
      </c>
      <c r="AH143" s="133">
        <v>3890</v>
      </c>
      <c r="AI143" s="133">
        <v>1730</v>
      </c>
      <c r="AJ143" s="133">
        <v>43000</v>
      </c>
      <c r="AK143" s="133">
        <v>1.4</v>
      </c>
      <c r="AL143" s="133">
        <v>0</v>
      </c>
      <c r="AM143" s="134" t="s">
        <v>511</v>
      </c>
      <c r="AN143" s="134">
        <v>0.3</v>
      </c>
    </row>
    <row r="144" spans="1:40" s="10" customFormat="1" x14ac:dyDescent="0.25">
      <c r="A144" s="10" t="s">
        <v>628</v>
      </c>
      <c r="B144" s="10" t="s">
        <v>962</v>
      </c>
      <c r="C144" s="173" t="s">
        <v>228</v>
      </c>
      <c r="D144" s="173" t="s">
        <v>210</v>
      </c>
      <c r="E144" s="10" t="s">
        <v>11</v>
      </c>
      <c r="F144" s="10" t="s">
        <v>11</v>
      </c>
      <c r="G144" s="10" t="s">
        <v>68</v>
      </c>
      <c r="H144" s="10" t="s">
        <v>7</v>
      </c>
      <c r="I144" s="10" t="s">
        <v>146</v>
      </c>
      <c r="J144" s="10" t="s">
        <v>11</v>
      </c>
      <c r="K144" s="10" t="s">
        <v>11</v>
      </c>
      <c r="L144" s="151">
        <v>41598</v>
      </c>
      <c r="M144" s="10">
        <v>10.5</v>
      </c>
      <c r="N144" s="170">
        <v>10</v>
      </c>
      <c r="O144" s="174" t="s">
        <v>342</v>
      </c>
      <c r="P144" s="10" t="s">
        <v>251</v>
      </c>
      <c r="Q144" s="45" t="s">
        <v>11</v>
      </c>
      <c r="R144" s="10" t="s">
        <v>11</v>
      </c>
      <c r="S144" s="45" t="s">
        <v>11</v>
      </c>
      <c r="T144" s="171" t="s">
        <v>257</v>
      </c>
      <c r="U144" s="10" t="s">
        <v>487</v>
      </c>
      <c r="V144" s="10" t="s">
        <v>41</v>
      </c>
      <c r="W144" s="10" t="s">
        <v>505</v>
      </c>
      <c r="X144" s="10" t="s">
        <v>512</v>
      </c>
      <c r="Y144" s="10" t="s">
        <v>11</v>
      </c>
      <c r="Z144" s="10" t="s">
        <v>11</v>
      </c>
      <c r="AA144" s="45">
        <v>0.83580786026200882</v>
      </c>
      <c r="AB144" s="10">
        <v>0.59</v>
      </c>
      <c r="AC144" s="172">
        <v>4960000</v>
      </c>
      <c r="AD144" s="172">
        <v>45600</v>
      </c>
      <c r="AE144" s="172">
        <v>135000</v>
      </c>
      <c r="AF144" s="172">
        <v>535</v>
      </c>
      <c r="AG144" s="172">
        <v>110000</v>
      </c>
      <c r="AH144" s="172">
        <v>6250</v>
      </c>
      <c r="AI144" s="172">
        <v>2110</v>
      </c>
      <c r="AJ144" s="172">
        <v>23300</v>
      </c>
      <c r="AK144" s="172">
        <v>5.6</v>
      </c>
      <c r="AL144" s="172">
        <v>0</v>
      </c>
      <c r="AM144" s="172" t="s">
        <v>511</v>
      </c>
      <c r="AN144" s="172">
        <v>1.2</v>
      </c>
    </row>
    <row r="145" spans="1:40" x14ac:dyDescent="0.25">
      <c r="A145" s="5" t="s">
        <v>39</v>
      </c>
      <c r="B145" s="5"/>
      <c r="J145" s="1" t="s">
        <v>839</v>
      </c>
      <c r="L145" s="1"/>
      <c r="M145" s="1">
        <f>AVERAGE(M5:M144)</f>
        <v>14.91642857142857</v>
      </c>
      <c r="P145" s="1" t="s">
        <v>841</v>
      </c>
      <c r="Q145" s="46">
        <f>AVERAGE(Q5:Q144)</f>
        <v>24.930576923076924</v>
      </c>
      <c r="R145" s="1" t="s">
        <v>561</v>
      </c>
      <c r="S145" s="46">
        <f>AVERAGE(S5:S144)</f>
        <v>35.190897435897412</v>
      </c>
      <c r="Y145" s="1">
        <f t="shared" ref="Y145:AL145" si="0">AVERAGE(Y5:Y144)</f>
        <v>20.58606557377049</v>
      </c>
      <c r="Z145" s="1">
        <f t="shared" si="0"/>
        <v>223.59836065573771</v>
      </c>
      <c r="AA145" s="1">
        <f t="shared" si="0"/>
        <v>1.6072985414459391</v>
      </c>
      <c r="AB145" s="1">
        <f t="shared" si="0"/>
        <v>5.1599200000000014</v>
      </c>
      <c r="AC145" s="1">
        <f t="shared" si="0"/>
        <v>1086360.4201680673</v>
      </c>
      <c r="AD145" s="1">
        <f t="shared" si="0"/>
        <v>52355.159663865546</v>
      </c>
      <c r="AE145" s="1">
        <f t="shared" si="0"/>
        <v>35816.751260504207</v>
      </c>
      <c r="AF145" s="1">
        <f t="shared" si="0"/>
        <v>2148.9207563025207</v>
      </c>
      <c r="AG145" s="1">
        <f t="shared" si="0"/>
        <v>37085.126050420171</v>
      </c>
      <c r="AH145" s="1">
        <f t="shared" si="0"/>
        <v>2220.8747899159662</v>
      </c>
      <c r="AI145" s="1">
        <f t="shared" si="0"/>
        <v>1892.3386554621848</v>
      </c>
      <c r="AJ145" s="1">
        <f t="shared" si="0"/>
        <v>99797.71428571429</v>
      </c>
      <c r="AK145" s="1">
        <f t="shared" si="0"/>
        <v>2.7994962433050423</v>
      </c>
      <c r="AL145" s="1">
        <f t="shared" si="0"/>
        <v>0.31932773109243695</v>
      </c>
      <c r="AN145" s="1">
        <f>AVERAGE(AN5:AN144)</f>
        <v>0.74789915966386533</v>
      </c>
    </row>
    <row r="146" spans="1:40" x14ac:dyDescent="0.25">
      <c r="A146" s="5" t="s">
        <v>560</v>
      </c>
      <c r="B146" s="5"/>
      <c r="J146" s="1" t="s">
        <v>840</v>
      </c>
      <c r="M146" s="1">
        <f>STDEV(M5:M144)</f>
        <v>6.4752057350641881</v>
      </c>
      <c r="Q146" s="46">
        <f>STDEV(Q5:Q144)</f>
        <v>0.7614238118674258</v>
      </c>
      <c r="S146" s="46">
        <f>STDEV(S5:S130)</f>
        <v>0.16876219261338518</v>
      </c>
      <c r="Y146" s="1">
        <f t="shared" ref="Y146:AL146" si="1">STDEV(Y5:Y144)</f>
        <v>6.6611283333494269</v>
      </c>
      <c r="Z146" s="1">
        <f t="shared" si="1"/>
        <v>152.95641143457581</v>
      </c>
      <c r="AA146" s="1">
        <f t="shared" si="1"/>
        <v>1.0806822769783997</v>
      </c>
      <c r="AB146" s="1">
        <f t="shared" si="1"/>
        <v>5.2736631842245227</v>
      </c>
      <c r="AC146" s="1">
        <f t="shared" si="1"/>
        <v>1553121.1530816976</v>
      </c>
      <c r="AD146" s="1">
        <f t="shared" si="1"/>
        <v>82785.303203065239</v>
      </c>
      <c r="AE146" s="1">
        <f t="shared" si="1"/>
        <v>59863.305036288912</v>
      </c>
      <c r="AF146" s="1">
        <f t="shared" si="1"/>
        <v>3786.3729015877771</v>
      </c>
      <c r="AG146" s="1">
        <f t="shared" si="1"/>
        <v>43038.763075791874</v>
      </c>
      <c r="AH146" s="1">
        <f t="shared" si="1"/>
        <v>2919.7059187649247</v>
      </c>
      <c r="AI146" s="1">
        <f t="shared" si="1"/>
        <v>1541.5411274583739</v>
      </c>
      <c r="AJ146" s="1">
        <f t="shared" si="1"/>
        <v>133482.30775402935</v>
      </c>
      <c r="AK146" s="1">
        <f t="shared" si="1"/>
        <v>1.5449256338388753</v>
      </c>
      <c r="AL146" s="1">
        <f t="shared" si="1"/>
        <v>0.88233869807618348</v>
      </c>
      <c r="AN146" s="1">
        <f>STDEV(AN5:AN144)</f>
        <v>0.45339561418852514</v>
      </c>
    </row>
    <row r="147" spans="1:40" s="10" customFormat="1" x14ac:dyDescent="0.25">
      <c r="A147" s="14" t="s">
        <v>630</v>
      </c>
      <c r="B147" s="14"/>
      <c r="L147" s="151"/>
      <c r="M147" s="10">
        <v>0.55000000000000004</v>
      </c>
      <c r="Q147" s="10">
        <v>0.09</v>
      </c>
      <c r="S147" s="10">
        <v>0.02</v>
      </c>
      <c r="Y147" s="10">
        <v>0.6</v>
      </c>
      <c r="Z147" s="10">
        <v>14</v>
      </c>
      <c r="AA147" s="10">
        <v>0.1</v>
      </c>
      <c r="AB147" s="10">
        <v>0.47</v>
      </c>
      <c r="AC147" s="10">
        <v>142400</v>
      </c>
      <c r="AD147" s="10">
        <v>7590</v>
      </c>
      <c r="AE147" s="10">
        <v>5490</v>
      </c>
      <c r="AF147" s="10">
        <v>347</v>
      </c>
      <c r="AG147" s="10">
        <v>3950</v>
      </c>
      <c r="AH147" s="10">
        <v>268</v>
      </c>
      <c r="AI147" s="10">
        <v>141</v>
      </c>
      <c r="AJ147" s="10">
        <v>12200</v>
      </c>
      <c r="AK147" s="10">
        <v>0.14000000000000001</v>
      </c>
      <c r="AL147" s="10">
        <v>0.08</v>
      </c>
      <c r="AN147" s="10">
        <v>0.04</v>
      </c>
    </row>
    <row r="148" spans="1:40" ht="19.5" x14ac:dyDescent="0.25">
      <c r="A148" s="1" t="s">
        <v>622</v>
      </c>
    </row>
    <row r="149" spans="1:40" x14ac:dyDescent="0.25">
      <c r="A149" s="1" t="s">
        <v>619</v>
      </c>
    </row>
    <row r="150" spans="1:40" x14ac:dyDescent="0.25">
      <c r="A150" s="1" t="s">
        <v>620</v>
      </c>
    </row>
    <row r="151" spans="1:40" s="10" customFormat="1" x14ac:dyDescent="0.25">
      <c r="A151" s="10" t="s">
        <v>621</v>
      </c>
      <c r="L151" s="151"/>
      <c r="N151" s="170"/>
      <c r="Q151" s="45"/>
      <c r="S151" s="45"/>
      <c r="AA151" s="45"/>
      <c r="AK151" s="172"/>
    </row>
    <row r="152" spans="1:40" x14ac:dyDescent="0.25">
      <c r="A152" s="5" t="s">
        <v>684</v>
      </c>
      <c r="B152" s="5"/>
      <c r="Y152" s="1">
        <f>MIN(Y5:Y144)</f>
        <v>8.5</v>
      </c>
      <c r="Z152" s="1">
        <f>MIN(Z5:Z144)</f>
        <v>49</v>
      </c>
      <c r="AA152" s="46">
        <f>MIN(AA5:AA144)</f>
        <v>0.1</v>
      </c>
      <c r="AB152" s="46">
        <f t="shared" ref="AB152:AN152" si="2">MIN(AB5:AB144)</f>
        <v>0.3</v>
      </c>
      <c r="AC152" s="46">
        <f t="shared" si="2"/>
        <v>5290</v>
      </c>
      <c r="AD152" s="46">
        <f t="shared" si="2"/>
        <v>227</v>
      </c>
      <c r="AE152" s="46">
        <f t="shared" si="2"/>
        <v>39.4</v>
      </c>
      <c r="AF152" s="46">
        <f t="shared" si="2"/>
        <v>7.77</v>
      </c>
      <c r="AG152" s="46">
        <f t="shared" si="2"/>
        <v>316</v>
      </c>
      <c r="AH152" s="46">
        <f t="shared" si="2"/>
        <v>70.099999999999994</v>
      </c>
      <c r="AI152" s="46">
        <f t="shared" si="2"/>
        <v>25.4</v>
      </c>
      <c r="AJ152" s="46">
        <f t="shared" si="2"/>
        <v>124</v>
      </c>
      <c r="AK152" s="46">
        <f t="shared" si="2"/>
        <v>1.1000000000000001</v>
      </c>
      <c r="AL152" s="46">
        <f t="shared" si="2"/>
        <v>0</v>
      </c>
      <c r="AM152" s="46"/>
      <c r="AN152" s="46">
        <f t="shared" si="2"/>
        <v>0.2</v>
      </c>
    </row>
    <row r="153" spans="1:40" x14ac:dyDescent="0.25">
      <c r="A153" s="5" t="s">
        <v>685</v>
      </c>
      <c r="B153" s="5"/>
      <c r="Y153" s="1">
        <f>MAX(Y5:Y144)</f>
        <v>44</v>
      </c>
      <c r="Z153" s="1">
        <f>MAX(Z5:Z144)</f>
        <v>809</v>
      </c>
      <c r="AA153" s="46">
        <f>MAX(AA5:AA144)</f>
        <v>6.8769230769230765</v>
      </c>
      <c r="AB153" s="46">
        <f t="shared" ref="AB153:AN153" si="3">MAX(AB5:AB144)</f>
        <v>24</v>
      </c>
      <c r="AC153" s="46">
        <f t="shared" si="3"/>
        <v>10100000</v>
      </c>
      <c r="AD153" s="46">
        <f t="shared" si="3"/>
        <v>470000</v>
      </c>
      <c r="AE153" s="46">
        <f t="shared" si="3"/>
        <v>373000</v>
      </c>
      <c r="AF153" s="46">
        <f t="shared" si="3"/>
        <v>24700</v>
      </c>
      <c r="AG153" s="46">
        <f t="shared" si="3"/>
        <v>229000</v>
      </c>
      <c r="AH153" s="46">
        <f t="shared" si="3"/>
        <v>24000</v>
      </c>
      <c r="AI153" s="46">
        <f t="shared" si="3"/>
        <v>6790</v>
      </c>
      <c r="AJ153" s="46">
        <f t="shared" si="3"/>
        <v>580000</v>
      </c>
      <c r="AK153" s="46">
        <f t="shared" si="3"/>
        <v>8.9</v>
      </c>
      <c r="AL153" s="46">
        <f t="shared" si="3"/>
        <v>6</v>
      </c>
      <c r="AM153" s="46"/>
      <c r="AN153" s="46">
        <f t="shared" si="3"/>
        <v>2.5</v>
      </c>
    </row>
    <row r="154" spans="1:40" s="10" customFormat="1" x14ac:dyDescent="0.25">
      <c r="A154" s="14" t="s">
        <v>686</v>
      </c>
      <c r="B154" s="14"/>
      <c r="L154" s="151"/>
      <c r="N154" s="170"/>
      <c r="Q154" s="45"/>
      <c r="S154" s="45"/>
      <c r="Y154" s="45">
        <f t="shared" ref="Y154:Z154" si="4">Y146/Y145*100</f>
        <v>32.357461941812865</v>
      </c>
      <c r="Z154" s="45">
        <f t="shared" si="4"/>
        <v>68.406767825133798</v>
      </c>
      <c r="AA154" s="45">
        <f>AA146/AA145*100</f>
        <v>67.235939628627364</v>
      </c>
      <c r="AB154" s="45">
        <f t="shared" ref="AB154:AN154" si="5">AB146/AB145*100</f>
        <v>102.20435945178454</v>
      </c>
      <c r="AC154" s="45">
        <f t="shared" si="5"/>
        <v>142.96555031353398</v>
      </c>
      <c r="AD154" s="45">
        <f t="shared" si="5"/>
        <v>158.12253029991606</v>
      </c>
      <c r="AE154" s="45">
        <f t="shared" si="5"/>
        <v>167.13773005510214</v>
      </c>
      <c r="AF154" s="45">
        <f t="shared" si="5"/>
        <v>176.19881470653633</v>
      </c>
      <c r="AG154" s="45">
        <f t="shared" si="5"/>
        <v>116.05397543283867</v>
      </c>
      <c r="AH154" s="45">
        <f t="shared" si="5"/>
        <v>131.46648032667346</v>
      </c>
      <c r="AI154" s="45">
        <f t="shared" si="5"/>
        <v>81.462222578858018</v>
      </c>
      <c r="AJ154" s="45">
        <f t="shared" si="5"/>
        <v>133.75287070391039</v>
      </c>
      <c r="AK154" s="45">
        <f t="shared" si="5"/>
        <v>55.185844150837646</v>
      </c>
      <c r="AL154" s="45">
        <f t="shared" si="5"/>
        <v>276.31132913438381</v>
      </c>
      <c r="AM154" s="45" t="s">
        <v>11</v>
      </c>
      <c r="AN154" s="45">
        <f t="shared" si="5"/>
        <v>60.622559649926409</v>
      </c>
    </row>
    <row r="155" spans="1:40" x14ac:dyDescent="0.25">
      <c r="Y155" s="46">
        <f>AVERAGE(Y154:AN154)</f>
        <v>117.96562907999171</v>
      </c>
      <c r="Z155" s="1" t="s">
        <v>687</v>
      </c>
    </row>
    <row r="156" spans="1:40" x14ac:dyDescent="0.25">
      <c r="Y156" s="46">
        <f>AVERAGE(AA154:AL154)</f>
        <v>134.00813723191689</v>
      </c>
      <c r="Z156" s="1" t="s">
        <v>964</v>
      </c>
    </row>
  </sheetData>
  <phoneticPr fontId="32" type="noConversion"/>
  <pageMargins left="0.7" right="0.7" top="0.75" bottom="0.75" header="0.3" footer="0.3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topLeftCell="K1" workbookViewId="0">
      <selection activeCell="D2" sqref="D2"/>
    </sheetView>
  </sheetViews>
  <sheetFormatPr defaultColWidth="10.85546875" defaultRowHeight="15" x14ac:dyDescent="0.2"/>
  <cols>
    <col min="1" max="2" width="19.140625" style="164" customWidth="1"/>
    <col min="3" max="3" width="23.140625" style="164" customWidth="1"/>
    <col min="4" max="5" width="18.140625" style="164" bestFit="1" customWidth="1"/>
    <col min="6" max="6" width="36.140625" style="164" bestFit="1" customWidth="1"/>
    <col min="7" max="7" width="37.140625" style="164" bestFit="1" customWidth="1"/>
    <col min="8" max="8" width="35.140625" style="164" bestFit="1" customWidth="1"/>
    <col min="9" max="9" width="34.5703125" style="164" bestFit="1" customWidth="1"/>
    <col min="10" max="10" width="36.140625" style="164" bestFit="1" customWidth="1"/>
    <col min="11" max="11" width="38" style="164" bestFit="1" customWidth="1"/>
    <col min="12" max="12" width="35.42578125" style="164" bestFit="1" customWidth="1"/>
    <col min="13" max="13" width="31.5703125" style="164" bestFit="1" customWidth="1"/>
    <col min="14" max="14" width="16.140625" style="164" bestFit="1" customWidth="1"/>
    <col min="15" max="16384" width="10.85546875" style="164"/>
  </cols>
  <sheetData>
    <row r="1" spans="1:14" x14ac:dyDescent="0.2">
      <c r="A1" s="194" t="s">
        <v>825</v>
      </c>
      <c r="B1" s="194"/>
      <c r="D1" s="164" t="s">
        <v>842</v>
      </c>
    </row>
    <row r="2" spans="1:14" x14ac:dyDescent="0.2">
      <c r="A2" s="164" t="s">
        <v>21</v>
      </c>
      <c r="B2" s="164" t="s">
        <v>2</v>
      </c>
      <c r="C2" s="164" t="s">
        <v>23</v>
      </c>
      <c r="D2" s="164" t="s">
        <v>815</v>
      </c>
      <c r="E2" s="164" t="s">
        <v>816</v>
      </c>
      <c r="F2" s="164" t="s">
        <v>817</v>
      </c>
      <c r="G2" s="164" t="s">
        <v>818</v>
      </c>
      <c r="H2" s="164" t="s">
        <v>819</v>
      </c>
      <c r="I2" s="164" t="s">
        <v>820</v>
      </c>
      <c r="J2" s="164" t="s">
        <v>821</v>
      </c>
      <c r="K2" s="164" t="s">
        <v>822</v>
      </c>
      <c r="L2" s="164" t="s">
        <v>823</v>
      </c>
      <c r="M2" s="164" t="s">
        <v>824</v>
      </c>
      <c r="N2" s="164" t="s">
        <v>565</v>
      </c>
    </row>
    <row r="3" spans="1:14" x14ac:dyDescent="0.2">
      <c r="A3" s="164" t="s">
        <v>283</v>
      </c>
      <c r="B3" s="164" t="s">
        <v>105</v>
      </c>
      <c r="C3" s="164" t="s">
        <v>104</v>
      </c>
      <c r="D3" s="164">
        <v>-1.3875210979999999</v>
      </c>
      <c r="E3" s="164">
        <v>-0.15199368599999999</v>
      </c>
      <c r="F3" s="164">
        <v>-0.56600629899999999</v>
      </c>
      <c r="G3" s="164">
        <v>-0.58387887100000002</v>
      </c>
      <c r="H3" s="164">
        <v>-0.615315638</v>
      </c>
      <c r="I3" s="164">
        <v>-0.68682868900000005</v>
      </c>
      <c r="J3" s="164">
        <v>8.6582829E-2</v>
      </c>
      <c r="K3" s="164">
        <v>-1.2073297620000001</v>
      </c>
      <c r="L3" s="164">
        <v>-0.72918592199999999</v>
      </c>
      <c r="M3" s="164">
        <v>-0.85533521700000004</v>
      </c>
      <c r="N3" s="164">
        <f>STDEV(D3:M3)</f>
        <v>0.43508161948591983</v>
      </c>
    </row>
    <row r="4" spans="1:14" x14ac:dyDescent="0.2">
      <c r="A4" s="164" t="s">
        <v>553</v>
      </c>
      <c r="B4" s="164" t="s">
        <v>105</v>
      </c>
      <c r="C4" s="164" t="s">
        <v>104</v>
      </c>
      <c r="D4" s="164">
        <v>-0.72806885700000001</v>
      </c>
      <c r="E4" s="164">
        <v>2.0912475877999999</v>
      </c>
      <c r="F4" s="164">
        <v>-0.40747641699999998</v>
      </c>
      <c r="G4" s="164">
        <v>-0.33688578200000002</v>
      </c>
      <c r="H4" s="164">
        <v>-0.48514992899999998</v>
      </c>
      <c r="I4" s="164">
        <v>-0.27226475300000003</v>
      </c>
      <c r="J4" s="164">
        <v>-0.220494669</v>
      </c>
      <c r="K4" s="164">
        <v>0.44843801690000001</v>
      </c>
      <c r="L4" s="164">
        <v>1.2440376862</v>
      </c>
      <c r="M4" s="164">
        <v>0.38152929270000002</v>
      </c>
      <c r="N4" s="164">
        <f>STDEV(D4:M4)</f>
        <v>0.89077025884966621</v>
      </c>
    </row>
    <row r="5" spans="1:14" x14ac:dyDescent="0.2">
      <c r="A5" s="164" t="s">
        <v>289</v>
      </c>
      <c r="B5" s="164" t="s">
        <v>105</v>
      </c>
      <c r="C5" s="164" t="s">
        <v>104</v>
      </c>
      <c r="D5" s="164">
        <v>-0.25179779400000002</v>
      </c>
      <c r="E5" s="164">
        <v>-0.30394679899999999</v>
      </c>
      <c r="F5" s="164">
        <v>-0.48775402899999998</v>
      </c>
      <c r="G5" s="164">
        <v>-0.53499313599999998</v>
      </c>
      <c r="H5" s="164">
        <v>-0.54898720400000001</v>
      </c>
      <c r="I5" s="164">
        <v>-0.63951855499999999</v>
      </c>
      <c r="J5" s="164">
        <v>-0.18910248399999999</v>
      </c>
      <c r="K5" s="164">
        <v>-1.1069437660000001</v>
      </c>
      <c r="L5" s="164">
        <v>-0.59419379000000005</v>
      </c>
      <c r="M5" s="164">
        <v>-0.74830068299999997</v>
      </c>
      <c r="N5" s="164">
        <f>STDEV(D5:M5)</f>
        <v>0.26716587082171339</v>
      </c>
    </row>
    <row r="6" spans="1:14" x14ac:dyDescent="0.2">
      <c r="A6" s="165" t="s">
        <v>524</v>
      </c>
      <c r="B6" s="164" t="s">
        <v>105</v>
      </c>
      <c r="C6" s="164" t="s">
        <v>104</v>
      </c>
      <c r="D6" s="165">
        <v>-1.26</v>
      </c>
      <c r="E6" s="165">
        <v>0.25</v>
      </c>
      <c r="F6" s="165">
        <v>-0.56000000000000005</v>
      </c>
      <c r="G6" s="165">
        <v>-0.59</v>
      </c>
      <c r="H6" s="165">
        <v>-0.61</v>
      </c>
      <c r="I6" s="165">
        <v>-0.69</v>
      </c>
      <c r="J6" s="165">
        <v>-0.64</v>
      </c>
      <c r="K6" s="165">
        <v>-1.17</v>
      </c>
      <c r="L6" s="165">
        <v>-0.61</v>
      </c>
      <c r="M6" s="165">
        <v>-0.86</v>
      </c>
      <c r="N6" s="165">
        <v>0.41</v>
      </c>
    </row>
    <row r="7" spans="1:14" x14ac:dyDescent="0.2">
      <c r="A7" s="164" t="s">
        <v>554</v>
      </c>
      <c r="B7" s="164" t="s">
        <v>105</v>
      </c>
      <c r="C7" s="164" t="s">
        <v>104</v>
      </c>
      <c r="D7" s="164">
        <v>-1.222658037</v>
      </c>
      <c r="E7" s="164">
        <v>1.2057312885</v>
      </c>
      <c r="F7" s="164">
        <v>-0.530944584</v>
      </c>
      <c r="G7" s="164">
        <v>-0.55305142100000004</v>
      </c>
      <c r="H7" s="164">
        <v>-0.60967545499999998</v>
      </c>
      <c r="I7" s="164">
        <v>-0.494004475</v>
      </c>
      <c r="J7" s="164">
        <v>-0.654032316</v>
      </c>
      <c r="K7" s="164">
        <v>-0.98961081299999998</v>
      </c>
      <c r="L7" s="164">
        <v>-0.59880468200000003</v>
      </c>
      <c r="M7" s="164">
        <v>-0.72548105299999999</v>
      </c>
      <c r="N7" s="164">
        <f t="shared" ref="N7:N21" si="0">STDEV(D7:M7)</f>
        <v>0.64710145167549338</v>
      </c>
    </row>
    <row r="8" spans="1:14" x14ac:dyDescent="0.2">
      <c r="A8" s="164" t="s">
        <v>292</v>
      </c>
      <c r="B8" s="164" t="s">
        <v>105</v>
      </c>
      <c r="C8" s="164" t="s">
        <v>104</v>
      </c>
      <c r="D8" s="164">
        <v>-0.62731920900000004</v>
      </c>
      <c r="E8" s="164">
        <v>1.0745895991000001</v>
      </c>
      <c r="F8" s="164">
        <v>-0.54666210100000001</v>
      </c>
      <c r="G8" s="164">
        <v>-0.57058360699999999</v>
      </c>
      <c r="H8" s="164">
        <v>-0.61107581</v>
      </c>
      <c r="I8" s="164">
        <v>-0.67851538700000003</v>
      </c>
      <c r="J8" s="164">
        <v>-0.68045370500000002</v>
      </c>
      <c r="K8" s="164">
        <v>-1.0781520520000001</v>
      </c>
      <c r="L8" s="164">
        <v>-0.68810579400000005</v>
      </c>
      <c r="M8" s="164">
        <v>-0.84649106399999996</v>
      </c>
      <c r="N8" s="164">
        <f t="shared" si="0"/>
        <v>0.58336014429141314</v>
      </c>
    </row>
    <row r="9" spans="1:14" x14ac:dyDescent="0.2">
      <c r="A9" s="164" t="s">
        <v>294</v>
      </c>
      <c r="B9" s="164" t="s">
        <v>105</v>
      </c>
      <c r="C9" s="164" t="s">
        <v>104</v>
      </c>
      <c r="D9" s="164">
        <v>2.2973972700000001E-2</v>
      </c>
      <c r="E9" s="164">
        <v>-0.87206343600000003</v>
      </c>
      <c r="F9" s="164">
        <v>0.56617679480000005</v>
      </c>
      <c r="G9" s="164">
        <v>0.76275429660000005</v>
      </c>
      <c r="H9" s="164">
        <v>2.4825456576999998</v>
      </c>
      <c r="I9" s="164">
        <v>0.56966530859999998</v>
      </c>
      <c r="J9" s="164">
        <v>-0.66625758899999998</v>
      </c>
      <c r="K9" s="164">
        <v>-0.345428662</v>
      </c>
      <c r="L9" s="164">
        <v>-0.373312914</v>
      </c>
      <c r="M9" s="164">
        <v>-0.74368988899999999</v>
      </c>
      <c r="N9" s="164">
        <f t="shared" si="0"/>
        <v>1.0115795471389053</v>
      </c>
    </row>
    <row r="10" spans="1:14" x14ac:dyDescent="0.2">
      <c r="A10" s="164" t="s">
        <v>296</v>
      </c>
      <c r="B10" s="164" t="s">
        <v>105</v>
      </c>
      <c r="C10" s="164" t="s">
        <v>104</v>
      </c>
      <c r="D10" s="164">
        <v>-0.52656956099999996</v>
      </c>
      <c r="E10" s="164">
        <v>-0.48900253399999999</v>
      </c>
      <c r="F10" s="164">
        <v>-0.41093875899999999</v>
      </c>
      <c r="G10" s="164">
        <v>-0.31810265999999998</v>
      </c>
      <c r="H10" s="164">
        <v>-0.40056181899999999</v>
      </c>
      <c r="I10" s="164">
        <v>-0.29016103199999999</v>
      </c>
      <c r="J10" s="164">
        <v>-0.44444097799999999</v>
      </c>
      <c r="K10" s="164">
        <v>-0.83463623899999995</v>
      </c>
      <c r="L10" s="164">
        <v>-0.69362285700000004</v>
      </c>
      <c r="M10" s="164">
        <v>-0.67729323799999996</v>
      </c>
      <c r="N10" s="164">
        <f t="shared" si="0"/>
        <v>0.17607718702095759</v>
      </c>
    </row>
    <row r="11" spans="1:14" x14ac:dyDescent="0.2">
      <c r="A11" s="164" t="s">
        <v>298</v>
      </c>
      <c r="B11" s="164" t="s">
        <v>105</v>
      </c>
      <c r="C11" s="164" t="s">
        <v>104</v>
      </c>
      <c r="D11" s="164">
        <v>0.66410809559999995</v>
      </c>
      <c r="E11" s="164">
        <v>-0.51113180700000005</v>
      </c>
      <c r="F11" s="164">
        <v>-0.29975533300000001</v>
      </c>
      <c r="G11" s="164">
        <v>-0.33081276500000001</v>
      </c>
      <c r="H11" s="164">
        <v>-0.37878611000000001</v>
      </c>
      <c r="I11" s="164">
        <v>-0.47007821599999999</v>
      </c>
      <c r="J11" s="164">
        <v>-0.736605116</v>
      </c>
      <c r="K11" s="164">
        <v>-0.852745847</v>
      </c>
      <c r="L11" s="164">
        <v>-0.32838896400000001</v>
      </c>
      <c r="M11" s="164">
        <v>-0.78151031500000001</v>
      </c>
      <c r="N11" s="164">
        <f t="shared" si="0"/>
        <v>0.42606300461599911</v>
      </c>
    </row>
    <row r="12" spans="1:14" x14ac:dyDescent="0.2">
      <c r="A12" s="164" t="s">
        <v>300</v>
      </c>
      <c r="B12" s="164" t="s">
        <v>105</v>
      </c>
      <c r="C12" s="164" t="s">
        <v>107</v>
      </c>
      <c r="D12" s="164">
        <v>1.7631951633</v>
      </c>
      <c r="E12" s="164">
        <v>-0.87743656999999997</v>
      </c>
      <c r="F12" s="164">
        <v>1.7159583384999999</v>
      </c>
      <c r="G12" s="164">
        <v>1.1654747604</v>
      </c>
      <c r="H12" s="164">
        <v>5.2617424599999997E-2</v>
      </c>
      <c r="I12" s="164">
        <v>0.2246664162</v>
      </c>
      <c r="J12" s="164">
        <v>1.1503013221</v>
      </c>
      <c r="K12" s="164">
        <v>0.58690882860000004</v>
      </c>
      <c r="L12" s="164">
        <v>0.2099918429</v>
      </c>
      <c r="M12" s="164">
        <v>0.75864894949999995</v>
      </c>
      <c r="N12" s="164">
        <f t="shared" si="0"/>
        <v>0.81414230948053146</v>
      </c>
    </row>
    <row r="13" spans="1:14" x14ac:dyDescent="0.2">
      <c r="A13" s="164" t="s">
        <v>302</v>
      </c>
      <c r="B13" s="164" t="s">
        <v>105</v>
      </c>
      <c r="C13" s="164" t="s">
        <v>107</v>
      </c>
      <c r="D13" s="164">
        <v>0.1145645617</v>
      </c>
      <c r="E13" s="164">
        <v>-1.2180139E-2</v>
      </c>
      <c r="F13" s="164">
        <v>-0.30480668999999999</v>
      </c>
      <c r="G13" s="164">
        <v>-0.35291203599999998</v>
      </c>
      <c r="H13" s="164">
        <v>-0.51682007900000004</v>
      </c>
      <c r="I13" s="164">
        <v>-0.28008409400000001</v>
      </c>
      <c r="J13" s="164">
        <v>-0.56474478500000003</v>
      </c>
      <c r="K13" s="164">
        <v>-6.3635440000000001E-2</v>
      </c>
      <c r="L13" s="164">
        <v>-0.62497365299999996</v>
      </c>
      <c r="M13" s="164">
        <v>-0.58612187400000004</v>
      </c>
      <c r="N13" s="164">
        <f t="shared" si="0"/>
        <v>0.26134068862868132</v>
      </c>
    </row>
    <row r="14" spans="1:14" x14ac:dyDescent="0.2">
      <c r="A14" s="164" t="s">
        <v>304</v>
      </c>
      <c r="B14" s="164" t="s">
        <v>105</v>
      </c>
      <c r="C14" s="164" t="s">
        <v>109</v>
      </c>
      <c r="D14" s="164">
        <v>-0.43497897200000002</v>
      </c>
      <c r="E14" s="164">
        <v>-0.63348003200000003</v>
      </c>
      <c r="F14" s="164">
        <v>-0.52867408599999999</v>
      </c>
      <c r="G14" s="164">
        <v>-0.56743171800000003</v>
      </c>
      <c r="H14" s="164">
        <v>-0.56658971300000005</v>
      </c>
      <c r="I14" s="164">
        <v>-0.65948199600000001</v>
      </c>
      <c r="J14" s="164">
        <v>-0.103402063</v>
      </c>
      <c r="K14" s="164">
        <v>-1.027414169</v>
      </c>
      <c r="L14" s="164">
        <v>-0.58598455599999999</v>
      </c>
      <c r="M14" s="164">
        <v>-0.74508175300000001</v>
      </c>
      <c r="N14" s="164">
        <f t="shared" si="0"/>
        <v>0.23274157202647608</v>
      </c>
    </row>
    <row r="15" spans="1:14" x14ac:dyDescent="0.2">
      <c r="A15" s="164" t="s">
        <v>306</v>
      </c>
      <c r="B15" s="164" t="s">
        <v>105</v>
      </c>
      <c r="C15" s="164" t="s">
        <v>109</v>
      </c>
      <c r="D15" s="164">
        <v>0.7556986845</v>
      </c>
      <c r="E15" s="164">
        <v>-0.75385850799999998</v>
      </c>
      <c r="F15" s="164">
        <v>0.42534483369999998</v>
      </c>
      <c r="G15" s="164">
        <v>0.65089761459999995</v>
      </c>
      <c r="H15" s="164">
        <v>0.55776961670000003</v>
      </c>
      <c r="I15" s="164">
        <v>1.2811032180999999</v>
      </c>
      <c r="J15" s="164">
        <v>-0.149718822</v>
      </c>
      <c r="K15" s="164">
        <v>-0.18436103200000001</v>
      </c>
      <c r="L15" s="164">
        <v>-0.117587397</v>
      </c>
      <c r="M15" s="164">
        <v>-0.51963920399999997</v>
      </c>
      <c r="N15" s="164">
        <f t="shared" si="0"/>
        <v>0.63753020790862869</v>
      </c>
    </row>
    <row r="16" spans="1:14" x14ac:dyDescent="0.2">
      <c r="A16" s="164" t="s">
        <v>308</v>
      </c>
      <c r="B16" s="164" t="s">
        <v>105</v>
      </c>
      <c r="C16" s="164" t="s">
        <v>109</v>
      </c>
      <c r="D16" s="164">
        <v>0.5725175066</v>
      </c>
      <c r="E16" s="164">
        <v>0.61663070129999997</v>
      </c>
      <c r="F16" s="164">
        <v>-0.53226641500000005</v>
      </c>
      <c r="G16" s="164">
        <v>-0.56739840399999997</v>
      </c>
      <c r="H16" s="164">
        <v>-0.50446729899999998</v>
      </c>
      <c r="I16" s="164">
        <v>-0.65359636399999999</v>
      </c>
      <c r="J16" s="164">
        <v>-0.54451335899999997</v>
      </c>
      <c r="K16" s="164">
        <v>-1.036121039</v>
      </c>
      <c r="L16" s="164">
        <v>-0.454771963</v>
      </c>
      <c r="M16" s="164">
        <v>-0.76970386099999999</v>
      </c>
      <c r="N16" s="164">
        <f t="shared" si="0"/>
        <v>0.54402706600783324</v>
      </c>
    </row>
    <row r="17" spans="1:14" x14ac:dyDescent="0.2">
      <c r="A17" s="164" t="s">
        <v>310</v>
      </c>
      <c r="B17" s="164" t="s">
        <v>105</v>
      </c>
      <c r="C17" s="164" t="s">
        <v>109</v>
      </c>
      <c r="D17" s="164">
        <v>-6.8616616000000005E-2</v>
      </c>
      <c r="E17" s="164">
        <v>-0.188311535</v>
      </c>
      <c r="F17" s="164">
        <v>-0.460808041</v>
      </c>
      <c r="G17" s="164">
        <v>-0.34400752699999998</v>
      </c>
      <c r="H17" s="164">
        <v>2.1174916920000002</v>
      </c>
      <c r="I17" s="164">
        <v>-0.31189871600000002</v>
      </c>
      <c r="J17" s="164">
        <v>-2.2869883000000001E-2</v>
      </c>
      <c r="K17" s="164">
        <v>-0.66347484199999995</v>
      </c>
      <c r="L17" s="164">
        <v>-0.33072132100000001</v>
      </c>
      <c r="M17" s="164">
        <v>-0.44637315399999999</v>
      </c>
      <c r="N17" s="164">
        <f t="shared" si="0"/>
        <v>0.7922873420885963</v>
      </c>
    </row>
    <row r="18" spans="1:14" x14ac:dyDescent="0.2">
      <c r="A18" s="164" t="s">
        <v>312</v>
      </c>
      <c r="B18" s="164" t="s">
        <v>105</v>
      </c>
      <c r="C18" s="164" t="s">
        <v>109</v>
      </c>
      <c r="D18" s="164">
        <v>-0.34338838300000002</v>
      </c>
      <c r="E18" s="164">
        <v>0.6509720202</v>
      </c>
      <c r="F18" s="164">
        <v>-0.55350425000000003</v>
      </c>
      <c r="G18" s="164">
        <v>-0.57594590700000003</v>
      </c>
      <c r="H18" s="164">
        <v>-0.53212390499999995</v>
      </c>
      <c r="I18" s="164">
        <v>-0.67710445799999996</v>
      </c>
      <c r="J18" s="164">
        <v>-0.234636711</v>
      </c>
      <c r="K18" s="164">
        <v>-1.100400337</v>
      </c>
      <c r="L18" s="164">
        <v>-0.69257155999999997</v>
      </c>
      <c r="M18" s="164">
        <v>-0.74468518699999997</v>
      </c>
      <c r="N18" s="164">
        <f t="shared" si="0"/>
        <v>0.46119163223733162</v>
      </c>
    </row>
    <row r="19" spans="1:14" s="194" customFormat="1" x14ac:dyDescent="0.2">
      <c r="A19" s="194" t="s">
        <v>314</v>
      </c>
      <c r="B19" s="194" t="s">
        <v>105</v>
      </c>
      <c r="C19" s="194" t="s">
        <v>109</v>
      </c>
      <c r="D19" s="194">
        <v>-0.34338838300000002</v>
      </c>
      <c r="E19" s="194">
        <v>-0.40347812</v>
      </c>
      <c r="F19" s="194">
        <v>-0.38215898799999998</v>
      </c>
      <c r="G19" s="194">
        <v>-0.28305251799999998</v>
      </c>
      <c r="H19" s="194">
        <v>3.3910320563999998</v>
      </c>
      <c r="I19" s="194">
        <v>-6.3197853999999998E-2</v>
      </c>
      <c r="J19" s="194">
        <v>3.5956131396000002</v>
      </c>
      <c r="K19" s="194">
        <v>0.80087103250000002</v>
      </c>
      <c r="L19" s="194">
        <v>-0.20222174000000001</v>
      </c>
      <c r="M19" s="194">
        <v>2.2956600141000001</v>
      </c>
      <c r="N19" s="194">
        <f t="shared" si="0"/>
        <v>1.6270354849931237</v>
      </c>
    </row>
    <row r="20" spans="1:14" x14ac:dyDescent="0.2">
      <c r="A20" s="164" t="s">
        <v>316</v>
      </c>
      <c r="B20" s="164" t="s">
        <v>105</v>
      </c>
      <c r="C20" s="164" t="s">
        <v>111</v>
      </c>
      <c r="D20" s="164">
        <v>-0.73722791600000004</v>
      </c>
      <c r="E20" s="164">
        <v>0.279840857</v>
      </c>
      <c r="F20" s="164">
        <v>2.12481001E-2</v>
      </c>
      <c r="G20" s="164">
        <v>0.1126571963</v>
      </c>
      <c r="H20" s="164">
        <v>-0.40659567800000002</v>
      </c>
      <c r="I20" s="164">
        <v>-0.17483565000000001</v>
      </c>
      <c r="J20" s="164">
        <v>3.1477153100000002E-2</v>
      </c>
      <c r="K20" s="164">
        <v>0.13118137639999999</v>
      </c>
      <c r="L20" s="164">
        <v>0.33969967359999997</v>
      </c>
      <c r="M20" s="164">
        <v>1.0203390091</v>
      </c>
      <c r="N20" s="164">
        <f t="shared" si="0"/>
        <v>0.46754296121294486</v>
      </c>
    </row>
    <row r="21" spans="1:14" x14ac:dyDescent="0.2">
      <c r="A21" s="164" t="s">
        <v>319</v>
      </c>
      <c r="B21" s="164" t="s">
        <v>105</v>
      </c>
      <c r="C21" s="164" t="s">
        <v>111</v>
      </c>
      <c r="D21" s="164">
        <v>-1.28677145</v>
      </c>
      <c r="E21" s="164">
        <v>-0.45393961500000002</v>
      </c>
      <c r="F21" s="164">
        <v>-0.17770155400000001</v>
      </c>
      <c r="G21" s="164">
        <v>-0.330001027</v>
      </c>
      <c r="H21" s="164">
        <v>-0.171708684</v>
      </c>
      <c r="I21" s="164">
        <v>-0.441289765</v>
      </c>
      <c r="J21" s="164">
        <v>0.61659238279999995</v>
      </c>
      <c r="K21" s="164">
        <v>-0.77562134400000005</v>
      </c>
      <c r="L21" s="164">
        <v>-0.37357513199999998</v>
      </c>
      <c r="M21" s="164">
        <v>-0.30783333600000001</v>
      </c>
      <c r="N21" s="164">
        <f t="shared" si="0"/>
        <v>0.47984562047326623</v>
      </c>
    </row>
    <row r="22" spans="1:14" x14ac:dyDescent="0.2">
      <c r="A22" s="165" t="s">
        <v>321</v>
      </c>
      <c r="B22" s="164" t="s">
        <v>105</v>
      </c>
      <c r="C22" s="165" t="s">
        <v>322</v>
      </c>
      <c r="D22" s="165">
        <v>0.39</v>
      </c>
      <c r="E22" s="165">
        <v>-0.13</v>
      </c>
      <c r="F22" s="165">
        <v>-0.35</v>
      </c>
      <c r="G22" s="165">
        <v>-0.43</v>
      </c>
      <c r="H22" s="165">
        <v>-0.56000000000000005</v>
      </c>
      <c r="I22" s="165">
        <v>-0.56000000000000005</v>
      </c>
      <c r="J22" s="165">
        <v>-0.56000000000000005</v>
      </c>
      <c r="K22" s="165">
        <v>-0.94</v>
      </c>
      <c r="L22" s="165">
        <v>0.39</v>
      </c>
      <c r="M22" s="165">
        <v>-0.3</v>
      </c>
      <c r="N22" s="165">
        <v>0.42</v>
      </c>
    </row>
    <row r="23" spans="1:14" x14ac:dyDescent="0.2">
      <c r="A23" s="165" t="s">
        <v>324</v>
      </c>
      <c r="B23" s="164" t="s">
        <v>105</v>
      </c>
      <c r="C23" s="165" t="s">
        <v>322</v>
      </c>
      <c r="D23" s="165">
        <v>-0.16</v>
      </c>
      <c r="E23" s="165">
        <v>-0.05</v>
      </c>
      <c r="F23" s="165">
        <v>-0.56000000000000005</v>
      </c>
      <c r="G23" s="165">
        <v>-0.56000000000000005</v>
      </c>
      <c r="H23" s="165">
        <v>-0.62</v>
      </c>
      <c r="I23" s="165">
        <v>-0.67</v>
      </c>
      <c r="J23" s="165">
        <v>-0.73</v>
      </c>
      <c r="K23" s="165">
        <v>-1.1599999999999999</v>
      </c>
      <c r="L23" s="165">
        <v>-0.7</v>
      </c>
      <c r="M23" s="165">
        <v>-0.66</v>
      </c>
      <c r="N23" s="165">
        <v>0.31</v>
      </c>
    </row>
    <row r="24" spans="1:14" x14ac:dyDescent="0.2">
      <c r="A24" s="165" t="s">
        <v>343</v>
      </c>
      <c r="B24" s="164" t="s">
        <v>105</v>
      </c>
      <c r="C24" s="165" t="s">
        <v>322</v>
      </c>
      <c r="D24" s="165">
        <v>-0.76</v>
      </c>
      <c r="E24" s="165">
        <v>-0.7</v>
      </c>
      <c r="F24" s="165">
        <v>-0.45</v>
      </c>
      <c r="G24" s="165">
        <v>-0.47</v>
      </c>
      <c r="H24" s="165">
        <v>-0.61</v>
      </c>
      <c r="I24" s="165">
        <v>-0.46</v>
      </c>
      <c r="J24" s="165">
        <v>-0.49</v>
      </c>
      <c r="K24" s="165">
        <v>0.9</v>
      </c>
      <c r="L24" s="165">
        <v>0.04</v>
      </c>
      <c r="M24" s="165">
        <v>-0.78</v>
      </c>
      <c r="N24" s="165">
        <v>0.51</v>
      </c>
    </row>
    <row r="25" spans="1:14" x14ac:dyDescent="0.2">
      <c r="A25" s="165" t="s">
        <v>326</v>
      </c>
      <c r="B25" s="164" t="s">
        <v>105</v>
      </c>
      <c r="C25" s="165" t="s">
        <v>322</v>
      </c>
      <c r="D25" s="165">
        <v>-0.34</v>
      </c>
      <c r="E25" s="165">
        <v>-0.8</v>
      </c>
      <c r="F25" s="165">
        <v>-0.06</v>
      </c>
      <c r="G25" s="165">
        <v>0.1</v>
      </c>
      <c r="H25" s="165">
        <v>-0.06</v>
      </c>
      <c r="I25" s="165">
        <v>0.28999999999999998</v>
      </c>
      <c r="J25" s="165">
        <v>-0.41</v>
      </c>
      <c r="K25" s="165">
        <v>0.57999999999999996</v>
      </c>
      <c r="L25" s="165">
        <v>0.4</v>
      </c>
      <c r="M25" s="165">
        <v>-0.27</v>
      </c>
      <c r="N25" s="165">
        <v>0.42</v>
      </c>
    </row>
    <row r="26" spans="1:14" x14ac:dyDescent="0.2">
      <c r="A26" s="165" t="s">
        <v>344</v>
      </c>
      <c r="B26" s="164" t="s">
        <v>105</v>
      </c>
      <c r="C26" s="165" t="s">
        <v>322</v>
      </c>
      <c r="D26" s="165">
        <v>-0.53</v>
      </c>
      <c r="E26" s="165">
        <v>-0.62</v>
      </c>
      <c r="F26" s="165">
        <v>-0.47</v>
      </c>
      <c r="G26" s="165">
        <v>-0.53</v>
      </c>
      <c r="H26" s="165">
        <v>-0.61</v>
      </c>
      <c r="I26" s="165">
        <v>-0.56000000000000005</v>
      </c>
      <c r="J26" s="165">
        <v>-0.65</v>
      </c>
      <c r="K26" s="165">
        <v>-0.92</v>
      </c>
      <c r="L26" s="165">
        <v>0.39</v>
      </c>
      <c r="M26" s="165">
        <v>-0.68</v>
      </c>
      <c r="N26" s="165">
        <v>0.34</v>
      </c>
    </row>
    <row r="27" spans="1:14" x14ac:dyDescent="0.2">
      <c r="A27" s="165" t="s">
        <v>328</v>
      </c>
      <c r="B27" s="164" t="s">
        <v>105</v>
      </c>
      <c r="C27" s="165" t="s">
        <v>322</v>
      </c>
      <c r="D27" s="165">
        <v>-0.53</v>
      </c>
      <c r="E27" s="165">
        <v>-0.24</v>
      </c>
      <c r="F27" s="165">
        <v>-0.52</v>
      </c>
      <c r="G27" s="165">
        <v>-0.53</v>
      </c>
      <c r="H27" s="165">
        <v>-0.57999999999999996</v>
      </c>
      <c r="I27" s="165">
        <v>-0.64</v>
      </c>
      <c r="J27" s="165">
        <v>-0.75</v>
      </c>
      <c r="K27" s="165">
        <v>-0.93</v>
      </c>
      <c r="L27" s="165">
        <v>-0.37</v>
      </c>
      <c r="M27" s="165">
        <v>-0.84</v>
      </c>
      <c r="N27" s="165">
        <v>0.21</v>
      </c>
    </row>
    <row r="28" spans="1:14" x14ac:dyDescent="0.2">
      <c r="A28" s="165" t="s">
        <v>345</v>
      </c>
      <c r="B28" s="164" t="s">
        <v>105</v>
      </c>
      <c r="C28" s="165" t="s">
        <v>322</v>
      </c>
      <c r="D28" s="165">
        <v>0.39</v>
      </c>
      <c r="E28" s="165">
        <v>2.15</v>
      </c>
      <c r="F28" s="165">
        <v>-0.2</v>
      </c>
      <c r="G28" s="165">
        <v>-0.59</v>
      </c>
      <c r="H28" s="165">
        <v>-0.57999999999999996</v>
      </c>
      <c r="I28" s="165">
        <v>-0.28999999999999998</v>
      </c>
      <c r="J28" s="165">
        <v>-0.7</v>
      </c>
      <c r="K28" s="165">
        <v>-0.77</v>
      </c>
      <c r="L28" s="165">
        <v>-0.28999999999999998</v>
      </c>
      <c r="M28" s="165">
        <v>-0.8</v>
      </c>
      <c r="N28" s="165">
        <v>0.89</v>
      </c>
    </row>
    <row r="29" spans="1:14" s="194" customFormat="1" x14ac:dyDescent="0.2">
      <c r="A29" s="195" t="s">
        <v>330</v>
      </c>
      <c r="B29" s="195" t="s">
        <v>105</v>
      </c>
      <c r="C29" s="195" t="s">
        <v>322</v>
      </c>
      <c r="D29" s="195">
        <v>1.49</v>
      </c>
      <c r="E29" s="195">
        <v>-0.94</v>
      </c>
      <c r="F29" s="195">
        <v>5.98</v>
      </c>
      <c r="G29" s="195">
        <v>3.23</v>
      </c>
      <c r="H29" s="195">
        <v>4.5199999999999996</v>
      </c>
      <c r="I29" s="195">
        <v>-0.28999999999999998</v>
      </c>
      <c r="J29" s="195">
        <v>-0.57999999999999996</v>
      </c>
      <c r="K29" s="195">
        <v>1.56</v>
      </c>
      <c r="L29" s="195">
        <v>2.21</v>
      </c>
      <c r="M29" s="195">
        <v>-0.18</v>
      </c>
      <c r="N29" s="195">
        <v>2.3199999999999998</v>
      </c>
    </row>
    <row r="30" spans="1:14" x14ac:dyDescent="0.2">
      <c r="A30" s="165" t="s">
        <v>346</v>
      </c>
      <c r="B30" s="164" t="s">
        <v>105</v>
      </c>
      <c r="C30" s="165" t="s">
        <v>322</v>
      </c>
      <c r="D30" s="165">
        <v>0.66</v>
      </c>
      <c r="E30" s="165">
        <v>-0.56999999999999995</v>
      </c>
      <c r="F30" s="165">
        <v>-0.18</v>
      </c>
      <c r="G30" s="165">
        <v>-0.49</v>
      </c>
      <c r="H30" s="165">
        <v>-0.59</v>
      </c>
      <c r="I30" s="165">
        <v>-0.28999999999999998</v>
      </c>
      <c r="J30" s="165">
        <v>-0.53</v>
      </c>
      <c r="K30" s="165">
        <v>-0.39</v>
      </c>
      <c r="L30" s="165">
        <v>-0.39</v>
      </c>
      <c r="M30" s="165">
        <v>-0.18</v>
      </c>
      <c r="N30" s="165">
        <v>0.37</v>
      </c>
    </row>
    <row r="31" spans="1:14" x14ac:dyDescent="0.2">
      <c r="A31" s="165" t="s">
        <v>332</v>
      </c>
      <c r="B31" s="164" t="s">
        <v>105</v>
      </c>
      <c r="C31" s="165" t="s">
        <v>322</v>
      </c>
      <c r="D31" s="165">
        <v>-0.77</v>
      </c>
      <c r="E31" s="165">
        <v>-0.13</v>
      </c>
      <c r="F31" s="165">
        <v>-0.34</v>
      </c>
      <c r="G31" s="165">
        <v>-0.25</v>
      </c>
      <c r="H31" s="165">
        <v>-0.26</v>
      </c>
      <c r="I31" s="165">
        <v>-0.48</v>
      </c>
      <c r="J31" s="165">
        <v>0.19</v>
      </c>
      <c r="K31" s="165">
        <v>0.74</v>
      </c>
      <c r="L31" s="165">
        <v>0.37</v>
      </c>
      <c r="M31" s="165">
        <v>0.94</v>
      </c>
      <c r="N31" s="165">
        <v>0.55000000000000004</v>
      </c>
    </row>
    <row r="32" spans="1:14" x14ac:dyDescent="0.2">
      <c r="A32" s="165" t="s">
        <v>347</v>
      </c>
      <c r="B32" s="164" t="s">
        <v>105</v>
      </c>
      <c r="C32" s="165" t="s">
        <v>322</v>
      </c>
      <c r="D32" s="165">
        <v>-1.01</v>
      </c>
      <c r="E32" s="165">
        <v>-0.26</v>
      </c>
      <c r="F32" s="165">
        <v>-0.44</v>
      </c>
      <c r="G32" s="165">
        <v>-0.43</v>
      </c>
      <c r="H32" s="165">
        <v>-0.57999999999999996</v>
      </c>
      <c r="I32" s="165">
        <v>-0.57999999999999996</v>
      </c>
      <c r="J32" s="165">
        <v>-0.65</v>
      </c>
      <c r="K32" s="165">
        <v>-0.18</v>
      </c>
      <c r="L32" s="165">
        <v>-0.62</v>
      </c>
      <c r="M32" s="165">
        <v>-0.86</v>
      </c>
      <c r="N32" s="165">
        <v>0.25</v>
      </c>
    </row>
    <row r="33" spans="1:14" x14ac:dyDescent="0.2">
      <c r="A33" s="165" t="s">
        <v>334</v>
      </c>
      <c r="B33" s="164" t="s">
        <v>105</v>
      </c>
      <c r="C33" s="165" t="s">
        <v>322</v>
      </c>
      <c r="D33" s="165">
        <v>-0.34</v>
      </c>
      <c r="E33" s="165">
        <v>-0.47</v>
      </c>
      <c r="F33" s="165">
        <v>0.27</v>
      </c>
      <c r="G33" s="165">
        <v>0.61</v>
      </c>
      <c r="H33" s="165">
        <v>-0.37</v>
      </c>
      <c r="I33" s="165">
        <v>0.51</v>
      </c>
      <c r="J33" s="165">
        <v>-0.51</v>
      </c>
      <c r="K33" s="165">
        <v>0.84</v>
      </c>
      <c r="L33" s="165">
        <v>2.65</v>
      </c>
      <c r="M33" s="165">
        <v>0.51</v>
      </c>
      <c r="N33" s="165">
        <v>0.95</v>
      </c>
    </row>
    <row r="34" spans="1:14" x14ac:dyDescent="0.2">
      <c r="A34" s="165" t="s">
        <v>535</v>
      </c>
      <c r="B34" s="164" t="s">
        <v>105</v>
      </c>
      <c r="C34" s="165" t="s">
        <v>322</v>
      </c>
      <c r="D34" s="165">
        <v>-1.34</v>
      </c>
      <c r="E34" s="165">
        <v>-0.53</v>
      </c>
      <c r="F34" s="165">
        <v>-0.36</v>
      </c>
      <c r="G34" s="165">
        <v>-0.43</v>
      </c>
      <c r="H34" s="165">
        <v>-0.61</v>
      </c>
      <c r="I34" s="165">
        <v>-0.47</v>
      </c>
      <c r="J34" s="165">
        <v>-0.73</v>
      </c>
      <c r="K34" s="165">
        <v>-1.01</v>
      </c>
      <c r="L34" s="165">
        <v>-0.09</v>
      </c>
      <c r="M34" s="165">
        <v>-0.75</v>
      </c>
      <c r="N34" s="165">
        <v>0.35</v>
      </c>
    </row>
    <row r="35" spans="1:14" x14ac:dyDescent="0.2">
      <c r="A35" s="165" t="s">
        <v>336</v>
      </c>
      <c r="B35" s="164" t="s">
        <v>105</v>
      </c>
      <c r="C35" s="165" t="s">
        <v>322</v>
      </c>
      <c r="D35" s="165">
        <v>0.94</v>
      </c>
      <c r="E35" s="165">
        <v>-0.59</v>
      </c>
      <c r="F35" s="165">
        <v>0.55000000000000004</v>
      </c>
      <c r="G35" s="165">
        <v>0.4</v>
      </c>
      <c r="H35" s="165">
        <v>0.34</v>
      </c>
      <c r="I35" s="165">
        <v>1.1599999999999999</v>
      </c>
      <c r="J35" s="165">
        <v>-0.33</v>
      </c>
      <c r="K35" s="165">
        <v>1.07</v>
      </c>
      <c r="L35" s="165">
        <v>-0.26</v>
      </c>
      <c r="M35" s="165">
        <v>0.21</v>
      </c>
      <c r="N35" s="165">
        <v>0.61</v>
      </c>
    </row>
    <row r="36" spans="1:14" x14ac:dyDescent="0.2">
      <c r="A36" s="165" t="s">
        <v>348</v>
      </c>
      <c r="B36" s="164" t="s">
        <v>105</v>
      </c>
      <c r="C36" s="165" t="s">
        <v>322</v>
      </c>
      <c r="D36" s="165">
        <v>0.39</v>
      </c>
      <c r="E36" s="165">
        <v>-0.9</v>
      </c>
      <c r="F36" s="165">
        <v>2.04</v>
      </c>
      <c r="G36" s="165">
        <v>1.71</v>
      </c>
      <c r="H36" s="165">
        <v>0.33</v>
      </c>
      <c r="I36" s="165">
        <v>-0.28999999999999998</v>
      </c>
      <c r="J36" s="165">
        <v>-0.64</v>
      </c>
      <c r="K36" s="165">
        <v>1.44</v>
      </c>
      <c r="L36" s="165">
        <v>-0.32</v>
      </c>
      <c r="M36" s="165">
        <v>-0.23</v>
      </c>
      <c r="N36" s="165">
        <v>1.03</v>
      </c>
    </row>
    <row r="37" spans="1:14" x14ac:dyDescent="0.2">
      <c r="A37" s="165" t="s">
        <v>338</v>
      </c>
      <c r="B37" s="164" t="s">
        <v>105</v>
      </c>
      <c r="C37" s="165" t="s">
        <v>322</v>
      </c>
      <c r="D37" s="165">
        <v>-0.43</v>
      </c>
      <c r="E37" s="165">
        <v>3.24</v>
      </c>
      <c r="F37" s="165">
        <v>-0.56000000000000005</v>
      </c>
      <c r="G37" s="165">
        <v>-0.57999999999999996</v>
      </c>
      <c r="H37" s="165">
        <v>-0.62</v>
      </c>
      <c r="I37" s="165">
        <v>-0.68</v>
      </c>
      <c r="J37" s="165">
        <v>-0.68</v>
      </c>
      <c r="K37" s="165">
        <v>-0.89</v>
      </c>
      <c r="L37" s="165">
        <v>-0.68</v>
      </c>
      <c r="M37" s="165">
        <v>-0.82</v>
      </c>
      <c r="N37" s="165">
        <v>1.24</v>
      </c>
    </row>
    <row r="38" spans="1:14" x14ac:dyDescent="0.2">
      <c r="A38" s="165" t="s">
        <v>349</v>
      </c>
      <c r="B38" s="164" t="s">
        <v>105</v>
      </c>
      <c r="C38" s="165" t="s">
        <v>322</v>
      </c>
      <c r="D38" s="165">
        <v>1.76</v>
      </c>
      <c r="E38" s="165">
        <v>-0.74</v>
      </c>
      <c r="F38" s="165">
        <v>-0.28000000000000003</v>
      </c>
      <c r="G38" s="165">
        <v>-0.25</v>
      </c>
      <c r="H38" s="165">
        <v>-0.51</v>
      </c>
      <c r="I38" s="165">
        <v>-0.28999999999999998</v>
      </c>
      <c r="J38" s="165">
        <v>-0.64</v>
      </c>
      <c r="K38" s="165">
        <v>0.15</v>
      </c>
      <c r="L38" s="165">
        <v>-0.51</v>
      </c>
      <c r="M38" s="165">
        <v>-0.43</v>
      </c>
      <c r="N38" s="165">
        <v>0.72</v>
      </c>
    </row>
    <row r="39" spans="1:14" x14ac:dyDescent="0.2">
      <c r="A39" s="165" t="s">
        <v>340</v>
      </c>
      <c r="B39" s="164" t="s">
        <v>105</v>
      </c>
      <c r="C39" s="165" t="s">
        <v>322</v>
      </c>
      <c r="D39" s="165">
        <v>-0.78</v>
      </c>
      <c r="E39" s="165">
        <v>-0.11</v>
      </c>
      <c r="F39" s="165">
        <v>-0.48</v>
      </c>
      <c r="G39" s="165">
        <v>-0.53</v>
      </c>
      <c r="H39" s="165">
        <v>-0.52</v>
      </c>
      <c r="I39" s="165">
        <v>-0.62</v>
      </c>
      <c r="J39" s="165">
        <v>-0.48</v>
      </c>
      <c r="K39" s="165">
        <v>-0.96</v>
      </c>
      <c r="L39" s="165">
        <v>-0.7</v>
      </c>
      <c r="M39" s="165">
        <v>-0.86</v>
      </c>
      <c r="N39" s="165">
        <v>0.24</v>
      </c>
    </row>
    <row r="40" spans="1:14" x14ac:dyDescent="0.2">
      <c r="A40" s="165" t="s">
        <v>350</v>
      </c>
      <c r="B40" s="164" t="s">
        <v>105</v>
      </c>
      <c r="C40" s="165" t="s">
        <v>322</v>
      </c>
      <c r="D40" s="165">
        <v>-0.34</v>
      </c>
      <c r="E40" s="165">
        <v>-7.0000000000000007E-2</v>
      </c>
      <c r="F40" s="165">
        <v>-0.44</v>
      </c>
      <c r="G40" s="165">
        <v>-0.5</v>
      </c>
      <c r="H40" s="165">
        <v>-0.62</v>
      </c>
      <c r="I40" s="165">
        <v>-0.28999999999999998</v>
      </c>
      <c r="J40" s="165">
        <v>-0.42</v>
      </c>
      <c r="K40" s="165">
        <v>-0.76</v>
      </c>
      <c r="L40" s="165">
        <v>-0.69</v>
      </c>
      <c r="M40" s="165">
        <v>-0.18</v>
      </c>
      <c r="N40" s="165">
        <v>0.22</v>
      </c>
    </row>
    <row r="41" spans="1:14" x14ac:dyDescent="0.2">
      <c r="A41" s="164" t="s">
        <v>351</v>
      </c>
      <c r="B41" s="164" t="s">
        <v>121</v>
      </c>
      <c r="C41" s="164" t="s">
        <v>120</v>
      </c>
      <c r="D41" s="164">
        <v>2.2973972700000001E-2</v>
      </c>
      <c r="E41" s="164">
        <v>-0.74275435400000001</v>
      </c>
      <c r="F41" s="164">
        <v>-0.32096480399999999</v>
      </c>
      <c r="G41" s="164">
        <v>-0.38739182700000002</v>
      </c>
      <c r="H41" s="164">
        <v>5.32163056E-2</v>
      </c>
      <c r="I41" s="164">
        <v>-0.593342649</v>
      </c>
      <c r="J41" s="164">
        <v>-0.62622681599999996</v>
      </c>
      <c r="K41" s="164">
        <v>-1.0829043810000001</v>
      </c>
      <c r="L41" s="164">
        <v>-0.68409452299999995</v>
      </c>
      <c r="M41" s="164">
        <v>-0.57104526300000003</v>
      </c>
      <c r="N41" s="164">
        <f t="shared" ref="N41:N72" si="1">STDEV(D41:M41)</f>
        <v>0.34739036210630486</v>
      </c>
    </row>
    <row r="42" spans="1:14" x14ac:dyDescent="0.2">
      <c r="A42" s="164" t="s">
        <v>353</v>
      </c>
      <c r="B42" s="164" t="s">
        <v>121</v>
      </c>
      <c r="C42" s="164" t="s">
        <v>120</v>
      </c>
      <c r="D42" s="164">
        <v>-0.61816015000000002</v>
      </c>
      <c r="E42" s="164">
        <v>-0.23998587599999999</v>
      </c>
      <c r="F42" s="164">
        <v>-0.32565216899999999</v>
      </c>
      <c r="G42" s="164">
        <v>-0.189894535</v>
      </c>
      <c r="H42" s="164">
        <v>-0.15554416500000001</v>
      </c>
      <c r="I42" s="164">
        <v>-0.36291938899999998</v>
      </c>
      <c r="J42" s="164">
        <v>0.39965449580000001</v>
      </c>
      <c r="K42" s="164">
        <v>-0.31490821800000002</v>
      </c>
      <c r="L42" s="164">
        <v>-0.38646848900000003</v>
      </c>
      <c r="M42" s="164">
        <v>1.8477739045999999</v>
      </c>
      <c r="N42" s="164">
        <f t="shared" si="1"/>
        <v>0.710888902871045</v>
      </c>
    </row>
    <row r="43" spans="1:14" x14ac:dyDescent="0.2">
      <c r="A43" s="164" t="s">
        <v>355</v>
      </c>
      <c r="B43" s="164" t="s">
        <v>121</v>
      </c>
      <c r="C43" s="164" t="s">
        <v>120</v>
      </c>
      <c r="D43" s="164">
        <v>-0.82881850499999998</v>
      </c>
      <c r="E43" s="164">
        <v>0.3939767723</v>
      </c>
      <c r="F43" s="164">
        <v>-0.431139471</v>
      </c>
      <c r="G43" s="164">
        <v>-0.40241765499999999</v>
      </c>
      <c r="H43" s="164">
        <v>0.82305773199999999</v>
      </c>
      <c r="I43" s="164">
        <v>-0.547257192</v>
      </c>
      <c r="J43" s="164">
        <v>2.6144817892000001</v>
      </c>
      <c r="K43" s="164">
        <v>1.5695797225000001</v>
      </c>
      <c r="L43" s="164">
        <v>-0.150004202</v>
      </c>
      <c r="M43" s="164">
        <v>2.3634267211000002</v>
      </c>
      <c r="N43" s="164">
        <f t="shared" si="1"/>
        <v>1.2540156471704731</v>
      </c>
    </row>
    <row r="44" spans="1:14" s="194" customFormat="1" x14ac:dyDescent="0.2">
      <c r="A44" s="194" t="s">
        <v>358</v>
      </c>
      <c r="B44" s="194" t="s">
        <v>121</v>
      </c>
      <c r="C44" s="194" t="s">
        <v>120</v>
      </c>
      <c r="D44" s="194">
        <v>-0.43497897200000002</v>
      </c>
      <c r="E44" s="194">
        <v>-0.52183781600000001</v>
      </c>
      <c r="F44" s="194">
        <v>-5.4279135999999999E-2</v>
      </c>
      <c r="G44" s="194">
        <v>8.5030851000000001E-3</v>
      </c>
      <c r="H44" s="194">
        <v>1.6129426775</v>
      </c>
      <c r="I44" s="194">
        <v>-0.45940595200000001</v>
      </c>
      <c r="J44" s="194">
        <v>8.9027507500000005E-2</v>
      </c>
      <c r="K44" s="194">
        <v>4.2772009899999998E-2</v>
      </c>
      <c r="L44" s="194">
        <v>-0.59965806399999999</v>
      </c>
      <c r="M44" s="194">
        <v>4.4779915958999998</v>
      </c>
      <c r="N44" s="194">
        <f t="shared" si="1"/>
        <v>1.5623157879297414</v>
      </c>
    </row>
    <row r="45" spans="1:14" x14ac:dyDescent="0.2">
      <c r="A45" s="164" t="s">
        <v>360</v>
      </c>
      <c r="B45" s="164" t="s">
        <v>121</v>
      </c>
      <c r="C45" s="164" t="s">
        <v>120</v>
      </c>
      <c r="D45" s="164">
        <v>-0.52656956099999996</v>
      </c>
      <c r="E45" s="164">
        <v>-0.52183781600000001</v>
      </c>
      <c r="F45" s="164">
        <v>-0.14130168300000001</v>
      </c>
      <c r="G45" s="164">
        <v>9.7888619900000001E-2</v>
      </c>
      <c r="H45" s="164">
        <v>0.1108680284</v>
      </c>
      <c r="I45" s="164">
        <v>0.28073358110000002</v>
      </c>
      <c r="J45" s="164">
        <v>2.2341437528000001</v>
      </c>
      <c r="K45" s="164">
        <v>7.2422758099999998E-2</v>
      </c>
      <c r="L45" s="164">
        <v>-0.27662751499999999</v>
      </c>
      <c r="M45" s="164">
        <v>-6.1567914000000001E-2</v>
      </c>
      <c r="N45" s="164">
        <f t="shared" si="1"/>
        <v>0.78785061757291519</v>
      </c>
    </row>
    <row r="46" spans="1:14" x14ac:dyDescent="0.2">
      <c r="A46" s="164" t="s">
        <v>362</v>
      </c>
      <c r="B46" s="164" t="s">
        <v>121</v>
      </c>
      <c r="C46" s="164" t="s">
        <v>123</v>
      </c>
      <c r="D46" s="164">
        <v>-0.61816015000000002</v>
      </c>
      <c r="E46" s="164">
        <v>2.4013172336999999</v>
      </c>
      <c r="F46" s="164">
        <v>-0.51580806800000001</v>
      </c>
      <c r="G46" s="164">
        <v>-0.55466494399999999</v>
      </c>
      <c r="H46" s="164">
        <v>-0.59845224200000002</v>
      </c>
      <c r="I46" s="164">
        <v>-0.29016103199999999</v>
      </c>
      <c r="J46" s="164">
        <v>0.5041870463</v>
      </c>
      <c r="K46" s="164">
        <v>-0.41851640600000001</v>
      </c>
      <c r="L46" s="164">
        <v>-0.212813328</v>
      </c>
      <c r="M46" s="164">
        <v>-0.26398324200000001</v>
      </c>
      <c r="N46" s="164">
        <f t="shared" si="1"/>
        <v>0.9235606322862967</v>
      </c>
    </row>
    <row r="47" spans="1:14" s="194" customFormat="1" x14ac:dyDescent="0.2">
      <c r="A47" s="194" t="s">
        <v>364</v>
      </c>
      <c r="B47" s="194" t="s">
        <v>105</v>
      </c>
      <c r="C47" s="194" t="s">
        <v>132</v>
      </c>
      <c r="D47" s="194">
        <v>-6.8616616000000005E-2</v>
      </c>
      <c r="E47" s="194">
        <v>-0.89215912200000003</v>
      </c>
      <c r="F47" s="194">
        <v>4.8913168412000001</v>
      </c>
      <c r="G47" s="194">
        <v>5.6284060731999999</v>
      </c>
      <c r="H47" s="194">
        <v>5.0383233706999997</v>
      </c>
      <c r="I47" s="194">
        <v>5.8357538885000002</v>
      </c>
      <c r="J47" s="194">
        <v>0.74813298289999997</v>
      </c>
      <c r="K47" s="194">
        <v>0.99018950490000002</v>
      </c>
      <c r="L47" s="194">
        <v>1.5481331346</v>
      </c>
      <c r="M47" s="194">
        <v>2.3594815869999999</v>
      </c>
      <c r="N47" s="194">
        <f t="shared" si="1"/>
        <v>2.5240650869645989</v>
      </c>
    </row>
    <row r="48" spans="1:14" x14ac:dyDescent="0.2">
      <c r="A48" s="164" t="s">
        <v>384</v>
      </c>
      <c r="B48" s="164" t="s">
        <v>105</v>
      </c>
      <c r="C48" s="164" t="s">
        <v>132</v>
      </c>
      <c r="D48" s="164">
        <v>-0.43497897200000002</v>
      </c>
      <c r="E48" s="164">
        <v>-0.84119634099999996</v>
      </c>
      <c r="F48" s="164">
        <v>-0.227679665</v>
      </c>
      <c r="G48" s="164">
        <v>-1.6903160000000001E-3</v>
      </c>
      <c r="H48" s="164">
        <v>4.2355782000000003E-3</v>
      </c>
      <c r="I48" s="164">
        <v>-0.29016103199999999</v>
      </c>
      <c r="J48" s="164">
        <v>-0.57679530099999998</v>
      </c>
      <c r="K48" s="164">
        <v>0.4196969357</v>
      </c>
      <c r="L48" s="164">
        <v>-9.4525330000000008E-3</v>
      </c>
      <c r="M48" s="164">
        <v>-0.17665788199999999</v>
      </c>
      <c r="N48" s="164">
        <f t="shared" si="1"/>
        <v>0.35234457058810092</v>
      </c>
    </row>
    <row r="49" spans="1:14" x14ac:dyDescent="0.2">
      <c r="A49" s="164" t="s">
        <v>385</v>
      </c>
      <c r="B49" s="164" t="s">
        <v>105</v>
      </c>
      <c r="C49" s="164" t="s">
        <v>132</v>
      </c>
      <c r="D49" s="164">
        <v>-0.61816015000000002</v>
      </c>
      <c r="E49" s="164">
        <v>-0.89442253900000002</v>
      </c>
      <c r="F49" s="164">
        <v>1.0723764022</v>
      </c>
      <c r="G49" s="164">
        <v>1.0359981855</v>
      </c>
      <c r="H49" s="164">
        <v>0.13056112480000001</v>
      </c>
      <c r="I49" s="164">
        <v>0.75653876190000002</v>
      </c>
      <c r="J49" s="164">
        <v>0.61591816560000001</v>
      </c>
      <c r="K49" s="164">
        <v>0.88986677979999995</v>
      </c>
      <c r="L49" s="164">
        <v>6.0272527100000001E-2</v>
      </c>
      <c r="M49" s="164">
        <v>-0.79043004500000003</v>
      </c>
      <c r="N49" s="164">
        <f t="shared" si="1"/>
        <v>0.76625595852718476</v>
      </c>
    </row>
    <row r="50" spans="1:14" x14ac:dyDescent="0.2">
      <c r="A50" s="164" t="s">
        <v>386</v>
      </c>
      <c r="B50" s="164" t="s">
        <v>105</v>
      </c>
      <c r="C50" s="164" t="s">
        <v>132</v>
      </c>
      <c r="D50" s="164">
        <v>0.3893363286</v>
      </c>
      <c r="E50" s="164">
        <v>-0.854392292</v>
      </c>
      <c r="F50" s="164">
        <v>0.64886093570000003</v>
      </c>
      <c r="G50" s="164">
        <v>1.0021808096</v>
      </c>
      <c r="H50" s="164">
        <v>-0.114927946</v>
      </c>
      <c r="I50" s="164">
        <v>0.79371564179999998</v>
      </c>
      <c r="J50" s="164">
        <v>2.2499947415000001</v>
      </c>
      <c r="K50" s="164">
        <v>0.70720070010000002</v>
      </c>
      <c r="L50" s="164">
        <v>-2.6951315E-2</v>
      </c>
      <c r="M50" s="164">
        <v>-0.79027156300000001</v>
      </c>
      <c r="N50" s="164">
        <f t="shared" si="1"/>
        <v>0.91495078224338078</v>
      </c>
    </row>
    <row r="51" spans="1:14" x14ac:dyDescent="0.2">
      <c r="A51" s="164" t="s">
        <v>387</v>
      </c>
      <c r="B51" s="164" t="s">
        <v>105</v>
      </c>
      <c r="C51" s="164" t="s">
        <v>132</v>
      </c>
      <c r="D51" s="164">
        <v>-0.43497897200000002</v>
      </c>
      <c r="E51" s="164">
        <v>-0.15199368599999999</v>
      </c>
      <c r="F51" s="164">
        <v>-0.32446748800000003</v>
      </c>
      <c r="G51" s="164">
        <v>-0.36019183799999999</v>
      </c>
      <c r="H51" s="164">
        <v>-0.60603518000000001</v>
      </c>
      <c r="I51" s="164">
        <v>-0.29016103199999999</v>
      </c>
      <c r="J51" s="164">
        <v>-0.72283850800000005</v>
      </c>
      <c r="K51" s="164">
        <v>-0.39128932399999999</v>
      </c>
      <c r="L51" s="164">
        <v>-0.45389789600000002</v>
      </c>
      <c r="M51" s="164">
        <v>-0.84562689099999999</v>
      </c>
      <c r="N51" s="164">
        <f t="shared" si="1"/>
        <v>0.20989746125300707</v>
      </c>
    </row>
    <row r="52" spans="1:14" x14ac:dyDescent="0.2">
      <c r="A52" s="164" t="s">
        <v>388</v>
      </c>
      <c r="B52" s="164" t="s">
        <v>105</v>
      </c>
      <c r="C52" s="164" t="s">
        <v>132</v>
      </c>
      <c r="D52" s="164">
        <v>1.3052422184000001</v>
      </c>
      <c r="E52" s="164">
        <v>-0.87743656999999997</v>
      </c>
      <c r="F52" s="164">
        <v>1.036310667</v>
      </c>
      <c r="G52" s="164">
        <v>1.279854619</v>
      </c>
      <c r="H52" s="164">
        <v>-0.34064062299999998</v>
      </c>
      <c r="I52" s="164">
        <v>1.6674470535999999</v>
      </c>
      <c r="J52" s="164">
        <v>0.97190655329999998</v>
      </c>
      <c r="K52" s="164">
        <v>-0.49420518299999999</v>
      </c>
      <c r="L52" s="164">
        <v>0.76625934890000003</v>
      </c>
      <c r="M52" s="164">
        <v>-0.42260614200000002</v>
      </c>
      <c r="N52" s="164">
        <f t="shared" si="1"/>
        <v>0.9215464355740336</v>
      </c>
    </row>
    <row r="53" spans="1:14" x14ac:dyDescent="0.2">
      <c r="A53" s="164" t="s">
        <v>389</v>
      </c>
      <c r="B53" s="164" t="s">
        <v>105</v>
      </c>
      <c r="C53" s="164" t="s">
        <v>132</v>
      </c>
      <c r="D53" s="164">
        <v>2.2973972700000001E-2</v>
      </c>
      <c r="E53" s="164">
        <v>-0.41650752299999999</v>
      </c>
      <c r="F53" s="164">
        <v>2.0444376266000002</v>
      </c>
      <c r="G53" s="164">
        <v>1.3273089601000001</v>
      </c>
      <c r="H53" s="164">
        <v>0.66660060759999995</v>
      </c>
      <c r="I53" s="164">
        <v>2.2199655929</v>
      </c>
      <c r="J53" s="164">
        <v>2.3222128640999999</v>
      </c>
      <c r="K53" s="164">
        <v>0.99618595700000001</v>
      </c>
      <c r="L53" s="164">
        <v>0.34841769239999998</v>
      </c>
      <c r="M53" s="164">
        <v>-0.73172166900000002</v>
      </c>
      <c r="N53" s="164">
        <f t="shared" si="1"/>
        <v>1.0947438239148211</v>
      </c>
    </row>
    <row r="54" spans="1:14" x14ac:dyDescent="0.2">
      <c r="A54" s="164" t="s">
        <v>376</v>
      </c>
      <c r="B54" s="164" t="s">
        <v>105</v>
      </c>
      <c r="C54" s="164" t="s">
        <v>132</v>
      </c>
      <c r="D54" s="164">
        <v>0.3893363286</v>
      </c>
      <c r="E54" s="164">
        <v>-0.67191114100000005</v>
      </c>
      <c r="F54" s="164">
        <v>-0.46131487500000001</v>
      </c>
      <c r="G54" s="164">
        <v>-0.50512837899999996</v>
      </c>
      <c r="H54" s="164">
        <v>-0.55754788</v>
      </c>
      <c r="I54" s="164">
        <v>-0.53492301499999995</v>
      </c>
      <c r="J54" s="164">
        <v>1.7072814397</v>
      </c>
      <c r="K54" s="164">
        <v>0.25124259059999998</v>
      </c>
      <c r="L54" s="164">
        <v>-0.68065527100000001</v>
      </c>
      <c r="M54" s="164">
        <v>-0.139481728</v>
      </c>
      <c r="N54" s="164">
        <f t="shared" si="1"/>
        <v>0.74415871966228386</v>
      </c>
    </row>
    <row r="55" spans="1:14" x14ac:dyDescent="0.2">
      <c r="A55" s="164" t="s">
        <v>390</v>
      </c>
      <c r="B55" s="164" t="s">
        <v>105</v>
      </c>
      <c r="C55" s="164" t="s">
        <v>132</v>
      </c>
      <c r="D55" s="164">
        <v>-0.16020720499999999</v>
      </c>
      <c r="E55" s="164">
        <v>-0.46588335199999997</v>
      </c>
      <c r="F55" s="164">
        <v>0.44087300660000001</v>
      </c>
      <c r="G55" s="164">
        <v>0.43318940150000002</v>
      </c>
      <c r="H55" s="164">
        <v>-0.29045517599999998</v>
      </c>
      <c r="I55" s="164">
        <v>0.1370032196</v>
      </c>
      <c r="J55" s="164">
        <v>2.934517</v>
      </c>
      <c r="K55" s="164">
        <v>3.0048555743000001</v>
      </c>
      <c r="L55" s="164">
        <v>5.6728979000000004E-3</v>
      </c>
      <c r="M55" s="164">
        <v>1.6935655392</v>
      </c>
      <c r="N55" s="164">
        <f t="shared" si="1"/>
        <v>1.3019848908967302</v>
      </c>
    </row>
    <row r="56" spans="1:14" s="194" customFormat="1" x14ac:dyDescent="0.2">
      <c r="A56" s="194" t="s">
        <v>378</v>
      </c>
      <c r="B56" s="194" t="s">
        <v>105</v>
      </c>
      <c r="C56" s="194" t="s">
        <v>132</v>
      </c>
      <c r="D56" s="194">
        <v>2.2211481082</v>
      </c>
      <c r="E56" s="194">
        <v>-0.85595890500000005</v>
      </c>
      <c r="F56" s="194">
        <v>3.4356148807000002</v>
      </c>
      <c r="G56" s="194">
        <v>4.6486664603000003</v>
      </c>
      <c r="H56" s="194">
        <v>2.2433158176000001</v>
      </c>
      <c r="I56" s="194">
        <v>4.2060207931000004</v>
      </c>
      <c r="J56" s="194">
        <v>3.5904257553000001</v>
      </c>
      <c r="K56" s="194">
        <v>1.8423742925</v>
      </c>
      <c r="L56" s="194">
        <v>0.42656796590000001</v>
      </c>
      <c r="M56" s="194">
        <v>2.7613151891999999</v>
      </c>
      <c r="N56" s="194">
        <f t="shared" si="1"/>
        <v>1.692288785563602</v>
      </c>
    </row>
    <row r="57" spans="1:14" x14ac:dyDescent="0.2">
      <c r="A57" s="164" t="s">
        <v>391</v>
      </c>
      <c r="B57" s="164" t="s">
        <v>105</v>
      </c>
      <c r="C57" s="164" t="s">
        <v>132</v>
      </c>
      <c r="D57" s="164">
        <v>-6.8616616000000005E-2</v>
      </c>
      <c r="E57" s="164">
        <v>1.2057312885</v>
      </c>
      <c r="F57" s="164">
        <v>2.0435012052000001</v>
      </c>
      <c r="G57" s="164">
        <v>0.50969602000000003</v>
      </c>
      <c r="H57" s="164">
        <v>-0.48436907000000001</v>
      </c>
      <c r="I57" s="164">
        <v>2.9772613861999999</v>
      </c>
      <c r="J57" s="164">
        <v>1.5248972123</v>
      </c>
      <c r="K57" s="164">
        <v>0.66369804759999995</v>
      </c>
      <c r="L57" s="164">
        <v>-0.14932727100000001</v>
      </c>
      <c r="M57" s="164">
        <v>-0.49669709400000001</v>
      </c>
      <c r="N57" s="164">
        <f t="shared" si="1"/>
        <v>1.1575325906903307</v>
      </c>
    </row>
    <row r="58" spans="1:14" x14ac:dyDescent="0.2">
      <c r="A58" s="164" t="s">
        <v>380</v>
      </c>
      <c r="B58" s="164" t="s">
        <v>105</v>
      </c>
      <c r="C58" s="164" t="s">
        <v>132</v>
      </c>
      <c r="D58" s="164">
        <v>-0.52656956099999996</v>
      </c>
      <c r="E58" s="164">
        <v>-0.90889603500000005</v>
      </c>
      <c r="F58" s="164">
        <v>1.2220420000000001E-4</v>
      </c>
      <c r="G58" s="164">
        <v>-0.14393731800000001</v>
      </c>
      <c r="H58" s="164">
        <v>-0.31156220000000001</v>
      </c>
      <c r="I58" s="164">
        <v>8.4832906E-2</v>
      </c>
      <c r="J58" s="164">
        <v>1.6934599948</v>
      </c>
      <c r="K58" s="164">
        <v>0.50075378839999996</v>
      </c>
      <c r="L58" s="164">
        <v>0.14325049649999999</v>
      </c>
      <c r="M58" s="164">
        <v>-0.77485892000000001</v>
      </c>
      <c r="N58" s="164">
        <f t="shared" si="1"/>
        <v>0.74251200342154466</v>
      </c>
    </row>
    <row r="59" spans="1:14" x14ac:dyDescent="0.2">
      <c r="A59" s="164" t="s">
        <v>392</v>
      </c>
      <c r="B59" s="164" t="s">
        <v>105</v>
      </c>
      <c r="C59" s="164" t="s">
        <v>132</v>
      </c>
      <c r="D59" s="164">
        <v>-0.16020720499999999</v>
      </c>
      <c r="E59" s="164">
        <v>-0.71899000999999996</v>
      </c>
      <c r="F59" s="164">
        <v>0.3184113173</v>
      </c>
      <c r="G59" s="164">
        <v>0.71213547970000002</v>
      </c>
      <c r="H59" s="164">
        <v>-0.30264625099999998</v>
      </c>
      <c r="I59" s="164">
        <v>0.16468639409999999</v>
      </c>
      <c r="J59" s="164">
        <v>1.8207892257</v>
      </c>
      <c r="K59" s="164">
        <v>0.119493908</v>
      </c>
      <c r="L59" s="164">
        <v>0.49141505349999998</v>
      </c>
      <c r="M59" s="164">
        <v>-0.82824708400000002</v>
      </c>
      <c r="N59" s="164">
        <f t="shared" si="1"/>
        <v>0.76488697873327416</v>
      </c>
    </row>
    <row r="60" spans="1:14" s="194" customFormat="1" x14ac:dyDescent="0.2">
      <c r="A60" s="194" t="s">
        <v>382</v>
      </c>
      <c r="B60" s="194" t="s">
        <v>105</v>
      </c>
      <c r="C60" s="194" t="s">
        <v>132</v>
      </c>
      <c r="D60" s="194">
        <v>-0.25179779400000002</v>
      </c>
      <c r="E60" s="194">
        <v>-0.13325257300000001</v>
      </c>
      <c r="F60" s="194">
        <v>-3.0912834E-2</v>
      </c>
      <c r="G60" s="194">
        <v>0.1633148961</v>
      </c>
      <c r="H60" s="194">
        <v>0.23902762859999999</v>
      </c>
      <c r="I60" s="194">
        <v>-0.29016103199999999</v>
      </c>
      <c r="J60" s="194">
        <v>2.9164472879000001</v>
      </c>
      <c r="K60" s="194">
        <v>0.64951196739999995</v>
      </c>
      <c r="L60" s="194">
        <v>-0.60345145700000002</v>
      </c>
      <c r="M60" s="194">
        <v>3.1765642330000001</v>
      </c>
      <c r="N60" s="194">
        <f t="shared" si="1"/>
        <v>1.3427706273245272</v>
      </c>
    </row>
    <row r="61" spans="1:14" x14ac:dyDescent="0.2">
      <c r="A61" s="164" t="s">
        <v>394</v>
      </c>
      <c r="B61" s="164" t="s">
        <v>105</v>
      </c>
      <c r="C61" s="164" t="s">
        <v>395</v>
      </c>
      <c r="D61" s="164">
        <v>-0.682273562</v>
      </c>
      <c r="E61" s="164">
        <v>-0.83413429299999997</v>
      </c>
      <c r="F61" s="164">
        <v>-0.16634779399999999</v>
      </c>
      <c r="G61" s="164">
        <v>-0.25993987499999999</v>
      </c>
      <c r="H61" s="164">
        <v>-0.16922095000000001</v>
      </c>
      <c r="I61" s="164">
        <v>-0.169016687</v>
      </c>
      <c r="J61" s="164">
        <v>1.3556178823</v>
      </c>
      <c r="K61" s="164">
        <v>0.97749036659999999</v>
      </c>
      <c r="L61" s="164">
        <v>-0.48643700499999998</v>
      </c>
      <c r="M61" s="164">
        <v>-0.473441051</v>
      </c>
      <c r="N61" s="164">
        <f t="shared" si="1"/>
        <v>0.70594948750150655</v>
      </c>
    </row>
    <row r="62" spans="1:14" x14ac:dyDescent="0.2">
      <c r="A62" s="164" t="s">
        <v>413</v>
      </c>
      <c r="B62" s="164" t="s">
        <v>105</v>
      </c>
      <c r="C62" s="164" t="s">
        <v>395</v>
      </c>
      <c r="D62" s="164">
        <v>-0.52656956099999996</v>
      </c>
      <c r="E62" s="164">
        <v>0.58294209200000002</v>
      </c>
      <c r="F62" s="164">
        <v>-0.47281911100000001</v>
      </c>
      <c r="G62" s="164">
        <v>-0.52908080000000002</v>
      </c>
      <c r="H62" s="164">
        <v>-0.53877358200000003</v>
      </c>
      <c r="I62" s="164">
        <v>-0.50097551900000004</v>
      </c>
      <c r="J62" s="164">
        <v>-0.446793632</v>
      </c>
      <c r="K62" s="164">
        <v>-0.76954029899999998</v>
      </c>
      <c r="L62" s="164">
        <v>-0.56956996500000001</v>
      </c>
      <c r="M62" s="164">
        <v>-0.76287763200000003</v>
      </c>
      <c r="N62" s="164">
        <f t="shared" si="1"/>
        <v>0.38068296492693449</v>
      </c>
    </row>
    <row r="63" spans="1:14" s="194" customFormat="1" x14ac:dyDescent="0.2">
      <c r="A63" s="194" t="s">
        <v>397</v>
      </c>
      <c r="B63" s="194" t="s">
        <v>105</v>
      </c>
      <c r="C63" s="194" t="s">
        <v>395</v>
      </c>
      <c r="D63" s="194">
        <v>3.7781881207999999</v>
      </c>
      <c r="E63" s="194">
        <v>-0.91442314800000002</v>
      </c>
      <c r="F63" s="194">
        <v>2.4914812077000001</v>
      </c>
      <c r="G63" s="194">
        <v>4.2265549781000002</v>
      </c>
      <c r="H63" s="194">
        <v>2.4046769392999998</v>
      </c>
      <c r="I63" s="194">
        <v>-0.27145032499999999</v>
      </c>
      <c r="J63" s="194">
        <v>-0.63008011399999997</v>
      </c>
      <c r="K63" s="194">
        <v>0.53096718860000003</v>
      </c>
      <c r="L63" s="194">
        <v>0.566963416</v>
      </c>
      <c r="M63" s="194">
        <v>0.17313419699999999</v>
      </c>
      <c r="N63" s="194">
        <f t="shared" si="1"/>
        <v>1.8499706574429342</v>
      </c>
    </row>
    <row r="64" spans="1:14" x14ac:dyDescent="0.2">
      <c r="A64" s="164" t="s">
        <v>414</v>
      </c>
      <c r="B64" s="164" t="s">
        <v>105</v>
      </c>
      <c r="C64" s="164" t="s">
        <v>395</v>
      </c>
      <c r="D64" s="164">
        <v>1.7631951633</v>
      </c>
      <c r="E64" s="164">
        <v>-0.78900682200000005</v>
      </c>
      <c r="F64" s="164">
        <v>0.40079258130000001</v>
      </c>
      <c r="G64" s="164">
        <v>0.62022162680000004</v>
      </c>
      <c r="H64" s="164">
        <v>-0.60679878200000004</v>
      </c>
      <c r="I64" s="164">
        <v>-0.29016103199999999</v>
      </c>
      <c r="J64" s="164">
        <v>-0.73923033400000004</v>
      </c>
      <c r="K64" s="164">
        <v>0.31377130749999999</v>
      </c>
      <c r="L64" s="164">
        <v>1.844161637</v>
      </c>
      <c r="M64" s="164">
        <v>-0.83971357899999999</v>
      </c>
      <c r="N64" s="164">
        <f t="shared" si="1"/>
        <v>1.0109814270860364</v>
      </c>
    </row>
    <row r="65" spans="1:14" x14ac:dyDescent="0.2">
      <c r="A65" s="164" t="s">
        <v>399</v>
      </c>
      <c r="B65" s="164" t="s">
        <v>105</v>
      </c>
      <c r="C65" s="164" t="s">
        <v>395</v>
      </c>
      <c r="D65" s="164">
        <v>-0.25179779400000002</v>
      </c>
      <c r="E65" s="164">
        <v>0.20003110239999999</v>
      </c>
      <c r="F65" s="164">
        <v>1.8596212899999999E-2</v>
      </c>
      <c r="G65" s="164">
        <v>4.6453863000000001E-3</v>
      </c>
      <c r="H65" s="164">
        <v>-0.35651834900000001</v>
      </c>
      <c r="I65" s="164">
        <v>-0.28476589099999999</v>
      </c>
      <c r="J65" s="164">
        <v>-0.31237800900000001</v>
      </c>
      <c r="K65" s="164">
        <v>1.4142506478000001</v>
      </c>
      <c r="L65" s="164">
        <v>0.64966377610000003</v>
      </c>
      <c r="M65" s="164">
        <v>0.40220936740000002</v>
      </c>
      <c r="N65" s="164">
        <f t="shared" si="1"/>
        <v>0.55510684550770095</v>
      </c>
    </row>
    <row r="66" spans="1:14" x14ac:dyDescent="0.2">
      <c r="A66" s="164" t="s">
        <v>415</v>
      </c>
      <c r="B66" s="164" t="s">
        <v>105</v>
      </c>
      <c r="C66" s="164" t="s">
        <v>395</v>
      </c>
      <c r="D66" s="164">
        <v>-0.25179779400000002</v>
      </c>
      <c r="E66" s="164">
        <v>-0.25649155600000001</v>
      </c>
      <c r="F66" s="164">
        <v>0.18720787450000001</v>
      </c>
      <c r="G66" s="164">
        <v>0.1410608579</v>
      </c>
      <c r="H66" s="164">
        <v>-0.61118771199999999</v>
      </c>
      <c r="I66" s="164">
        <v>-0.29016103199999999</v>
      </c>
      <c r="J66" s="164">
        <v>-0.54971399600000004</v>
      </c>
      <c r="K66" s="164">
        <v>0.96382583899999996</v>
      </c>
      <c r="L66" s="164">
        <v>1.4180591729000001</v>
      </c>
      <c r="M66" s="164">
        <v>7.1328081200000004E-2</v>
      </c>
      <c r="N66" s="164">
        <f t="shared" si="1"/>
        <v>0.65161460603612054</v>
      </c>
    </row>
    <row r="67" spans="1:14" x14ac:dyDescent="0.2">
      <c r="A67" s="164" t="s">
        <v>401</v>
      </c>
      <c r="B67" s="164" t="s">
        <v>105</v>
      </c>
      <c r="C67" s="164" t="s">
        <v>395</v>
      </c>
      <c r="D67" s="164">
        <v>-0.70975073899999996</v>
      </c>
      <c r="E67" s="164">
        <v>3.1651020299999999E-2</v>
      </c>
      <c r="F67" s="164">
        <v>1.30786607E-2</v>
      </c>
      <c r="G67" s="164">
        <v>5.6333676300000003E-2</v>
      </c>
      <c r="H67" s="164">
        <v>-0.42898547300000001</v>
      </c>
      <c r="I67" s="164">
        <v>-0.21666872700000001</v>
      </c>
      <c r="J67" s="164">
        <v>-0.482253243</v>
      </c>
      <c r="K67" s="164">
        <v>1.5772069161</v>
      </c>
      <c r="L67" s="164">
        <v>0.73626316690000004</v>
      </c>
      <c r="M67" s="164">
        <v>0.20286034880000001</v>
      </c>
      <c r="N67" s="164">
        <f t="shared" si="1"/>
        <v>0.66513600641620607</v>
      </c>
    </row>
    <row r="68" spans="1:14" x14ac:dyDescent="0.2">
      <c r="A68" s="164" t="s">
        <v>416</v>
      </c>
      <c r="B68" s="164" t="s">
        <v>105</v>
      </c>
      <c r="C68" s="164" t="s">
        <v>395</v>
      </c>
      <c r="D68" s="164">
        <v>0.4809269176</v>
      </c>
      <c r="E68" s="164">
        <v>-0.66456369100000001</v>
      </c>
      <c r="F68" s="164">
        <v>1.0175329494000001</v>
      </c>
      <c r="G68" s="164">
        <v>0.62831157630000001</v>
      </c>
      <c r="H68" s="164">
        <v>-0.56062512099999995</v>
      </c>
      <c r="I68" s="164">
        <v>-0.29016103199999999</v>
      </c>
      <c r="J68" s="164">
        <v>-0.71187461200000002</v>
      </c>
      <c r="K68" s="164">
        <v>0.61727548480000005</v>
      </c>
      <c r="L68" s="164">
        <v>2.5411295893000001</v>
      </c>
      <c r="M68" s="164">
        <v>-0.69935105399999997</v>
      </c>
      <c r="N68" s="164">
        <f t="shared" si="1"/>
        <v>1.0424066381196873</v>
      </c>
    </row>
    <row r="69" spans="1:14" x14ac:dyDescent="0.2">
      <c r="A69" s="164" t="s">
        <v>417</v>
      </c>
      <c r="B69" s="164" t="s">
        <v>105</v>
      </c>
      <c r="C69" s="164" t="s">
        <v>395</v>
      </c>
      <c r="D69" s="164">
        <v>-0.76470509200000003</v>
      </c>
      <c r="E69" s="164">
        <v>-0.54255697199999997</v>
      </c>
      <c r="F69" s="164">
        <v>0.24770046479999999</v>
      </c>
      <c r="G69" s="164">
        <v>0.14662128220000001</v>
      </c>
      <c r="H69" s="164">
        <v>-0.608455097</v>
      </c>
      <c r="I69" s="164">
        <v>-0.29016103199999999</v>
      </c>
      <c r="J69" s="164">
        <v>-0.57404102400000001</v>
      </c>
      <c r="K69" s="164">
        <v>-0.37023941399999999</v>
      </c>
      <c r="L69" s="164">
        <v>-0.42431278700000002</v>
      </c>
      <c r="M69" s="164">
        <v>-0.17665788199999999</v>
      </c>
      <c r="N69" s="164">
        <f t="shared" si="1"/>
        <v>0.32786180530825798</v>
      </c>
    </row>
    <row r="70" spans="1:14" x14ac:dyDescent="0.2">
      <c r="A70" s="164" t="s">
        <v>418</v>
      </c>
      <c r="B70" s="164" t="s">
        <v>105</v>
      </c>
      <c r="C70" s="164" t="s">
        <v>395</v>
      </c>
      <c r="D70" s="164">
        <v>-0.16020720499999999</v>
      </c>
      <c r="E70" s="164">
        <v>0.7764471999</v>
      </c>
      <c r="F70" s="164">
        <v>-0.39726851499999999</v>
      </c>
      <c r="G70" s="164">
        <v>-0.40910426799999999</v>
      </c>
      <c r="H70" s="164">
        <v>-0.62458921300000003</v>
      </c>
      <c r="I70" s="164">
        <v>-0.60448532099999996</v>
      </c>
      <c r="J70" s="164">
        <v>-0.63525042499999995</v>
      </c>
      <c r="K70" s="164">
        <v>-0.28316148899999999</v>
      </c>
      <c r="L70" s="164">
        <v>0.29592210749999998</v>
      </c>
      <c r="M70" s="164">
        <v>1.8782047896</v>
      </c>
      <c r="N70" s="164">
        <f t="shared" si="1"/>
        <v>0.80315440942302596</v>
      </c>
    </row>
    <row r="71" spans="1:14" x14ac:dyDescent="0.2">
      <c r="A71" s="164" t="s">
        <v>407</v>
      </c>
      <c r="B71" s="164" t="s">
        <v>105</v>
      </c>
      <c r="C71" s="164" t="s">
        <v>395</v>
      </c>
      <c r="D71" s="164">
        <v>0.29774573970000001</v>
      </c>
      <c r="E71" s="164">
        <v>-0.17034422799999999</v>
      </c>
      <c r="F71" s="164">
        <v>-0.36477194699999999</v>
      </c>
      <c r="G71" s="164">
        <v>-0.45525320400000002</v>
      </c>
      <c r="H71" s="164">
        <v>-0.459582147</v>
      </c>
      <c r="I71" s="164">
        <v>-0.46962690600000001</v>
      </c>
      <c r="J71" s="164">
        <v>-0.47100030199999998</v>
      </c>
      <c r="K71" s="164">
        <v>1.8342002907999999</v>
      </c>
      <c r="L71" s="164">
        <v>2.6528022501000001</v>
      </c>
      <c r="M71" s="164">
        <v>0.19785676739999999</v>
      </c>
      <c r="N71" s="164">
        <f t="shared" si="1"/>
        <v>1.099521509254658</v>
      </c>
    </row>
    <row r="72" spans="1:14" s="194" customFormat="1" x14ac:dyDescent="0.2">
      <c r="A72" s="194" t="s">
        <v>419</v>
      </c>
      <c r="B72" s="194" t="s">
        <v>105</v>
      </c>
      <c r="C72" s="194" t="s">
        <v>395</v>
      </c>
      <c r="D72" s="194">
        <v>-0.16020720499999999</v>
      </c>
      <c r="E72" s="194">
        <v>-0.36265376500000002</v>
      </c>
      <c r="F72" s="194">
        <v>-3.7649683000000003E-2</v>
      </c>
      <c r="G72" s="194">
        <v>-0.244369787</v>
      </c>
      <c r="H72" s="194">
        <v>-0.61168234600000004</v>
      </c>
      <c r="I72" s="194">
        <v>-0.21599922599999999</v>
      </c>
      <c r="J72" s="194">
        <v>-0.60852244700000002</v>
      </c>
      <c r="K72" s="194">
        <v>1.0541172682</v>
      </c>
      <c r="L72" s="194">
        <v>7.4919893053999997</v>
      </c>
      <c r="M72" s="194">
        <v>-0.38868568399999998</v>
      </c>
      <c r="N72" s="194">
        <f t="shared" si="1"/>
        <v>2.4698463418705496</v>
      </c>
    </row>
    <row r="73" spans="1:14" x14ac:dyDescent="0.2">
      <c r="A73" s="164" t="s">
        <v>409</v>
      </c>
      <c r="B73" s="164" t="s">
        <v>105</v>
      </c>
      <c r="C73" s="164" t="s">
        <v>395</v>
      </c>
      <c r="D73" s="164">
        <v>0.9388798625</v>
      </c>
      <c r="E73" s="164">
        <v>0.83280995120000001</v>
      </c>
      <c r="F73" s="164">
        <v>1.2794001567</v>
      </c>
      <c r="G73" s="164">
        <v>0.48530931319999998</v>
      </c>
      <c r="H73" s="164">
        <v>0.39979769850000002</v>
      </c>
      <c r="I73" s="164">
        <v>1.1836394779999999</v>
      </c>
      <c r="J73" s="164">
        <v>0.1140642246</v>
      </c>
      <c r="K73" s="164">
        <v>1.3872253827000001</v>
      </c>
      <c r="L73" s="164">
        <v>-0.45109940799999998</v>
      </c>
      <c r="M73" s="164">
        <v>1.7621573128000001</v>
      </c>
      <c r="N73" s="164">
        <f t="shared" ref="N73:N104" si="2">STDEV(D73:M73)</f>
        <v>0.6635291200915322</v>
      </c>
    </row>
    <row r="74" spans="1:14" x14ac:dyDescent="0.2">
      <c r="A74" s="164" t="s">
        <v>411</v>
      </c>
      <c r="B74" s="164" t="s">
        <v>105</v>
      </c>
      <c r="C74" s="164" t="s">
        <v>395</v>
      </c>
      <c r="D74" s="164">
        <v>-0.682273562</v>
      </c>
      <c r="E74" s="164">
        <v>-0.69299391700000001</v>
      </c>
      <c r="F74" s="164">
        <v>0.74762134079999998</v>
      </c>
      <c r="G74" s="164">
        <v>0.80772765000000002</v>
      </c>
      <c r="H74" s="164">
        <v>0.4565676454</v>
      </c>
      <c r="I74" s="164">
        <v>0.70580331839999999</v>
      </c>
      <c r="J74" s="164">
        <v>1.3414578772000001</v>
      </c>
      <c r="K74" s="164">
        <v>1.798446266</v>
      </c>
      <c r="L74" s="164">
        <v>-0.52781894799999995</v>
      </c>
      <c r="M74" s="164">
        <v>1.0067006638</v>
      </c>
      <c r="N74" s="164">
        <f t="shared" si="2"/>
        <v>0.86463097088821261</v>
      </c>
    </row>
    <row r="75" spans="1:14" x14ac:dyDescent="0.2">
      <c r="A75" s="164" t="s">
        <v>421</v>
      </c>
      <c r="B75" s="164" t="s">
        <v>105</v>
      </c>
      <c r="C75" s="164" t="s">
        <v>395</v>
      </c>
      <c r="D75" s="164">
        <v>-0.16020720499999999</v>
      </c>
      <c r="E75" s="164">
        <v>-0.759225818</v>
      </c>
      <c r="F75" s="164">
        <v>-0.18947735600000001</v>
      </c>
      <c r="G75" s="164">
        <v>-0.39043640099999999</v>
      </c>
      <c r="H75" s="164">
        <v>-0.56035451199999997</v>
      </c>
      <c r="I75" s="164">
        <v>-0.221918159</v>
      </c>
      <c r="J75" s="164">
        <v>-0.115931468</v>
      </c>
      <c r="K75" s="164">
        <v>-0.80885366999999997</v>
      </c>
      <c r="L75" s="164">
        <v>-0.65907756699999998</v>
      </c>
      <c r="M75" s="164">
        <v>-0.73602504899999999</v>
      </c>
      <c r="N75" s="164">
        <f t="shared" si="2"/>
        <v>0.27489208233686446</v>
      </c>
    </row>
    <row r="76" spans="1:14" x14ac:dyDescent="0.2">
      <c r="A76" s="164" t="s">
        <v>422</v>
      </c>
      <c r="B76" s="164" t="s">
        <v>137</v>
      </c>
      <c r="C76" s="164" t="s">
        <v>138</v>
      </c>
      <c r="D76" s="164">
        <v>-0.43497897200000002</v>
      </c>
      <c r="E76" s="164">
        <v>1.6431687421000001</v>
      </c>
      <c r="F76" s="164">
        <v>-0.52499928299999998</v>
      </c>
      <c r="G76" s="164">
        <v>-0.55642491100000002</v>
      </c>
      <c r="H76" s="164">
        <v>-0.20009485799999999</v>
      </c>
      <c r="I76" s="164">
        <v>-0.575151262</v>
      </c>
      <c r="J76" s="164">
        <v>-0.67811382899999995</v>
      </c>
      <c r="K76" s="164">
        <v>1.2182493062999999</v>
      </c>
      <c r="L76" s="164">
        <v>-0.66006773399999996</v>
      </c>
      <c r="M76" s="164">
        <v>0.95471148480000001</v>
      </c>
      <c r="N76" s="164">
        <f t="shared" si="2"/>
        <v>0.89025230670185107</v>
      </c>
    </row>
    <row r="77" spans="1:14" x14ac:dyDescent="0.2">
      <c r="A77" s="164" t="s">
        <v>424</v>
      </c>
      <c r="B77" s="164" t="s">
        <v>137</v>
      </c>
      <c r="C77" s="164" t="s">
        <v>138</v>
      </c>
      <c r="D77" s="164">
        <v>1.9463763411999999</v>
      </c>
      <c r="E77" s="164">
        <v>0.61663070129999997</v>
      </c>
      <c r="F77" s="164">
        <v>-0.54071946000000004</v>
      </c>
      <c r="G77" s="164">
        <v>-0.57116433499999997</v>
      </c>
      <c r="H77" s="164">
        <v>-0.23461587</v>
      </c>
      <c r="I77" s="164">
        <v>-0.29016103199999999</v>
      </c>
      <c r="J77" s="164">
        <v>-0.69922274399999995</v>
      </c>
      <c r="K77" s="164">
        <v>-0.62367351599999998</v>
      </c>
      <c r="L77" s="164">
        <v>-0.71849584399999999</v>
      </c>
      <c r="M77" s="164">
        <v>-0.28701179500000001</v>
      </c>
      <c r="N77" s="164">
        <f t="shared" si="2"/>
        <v>0.83041991764428824</v>
      </c>
    </row>
    <row r="78" spans="1:14" s="194" customFormat="1" x14ac:dyDescent="0.2">
      <c r="A78" s="194" t="s">
        <v>426</v>
      </c>
      <c r="B78" s="194" t="s">
        <v>137</v>
      </c>
      <c r="C78" s="194" t="s">
        <v>138</v>
      </c>
      <c r="D78" s="194">
        <v>-0.16020720499999999</v>
      </c>
      <c r="E78" s="194">
        <v>3.0198723259000002</v>
      </c>
      <c r="F78" s="194">
        <v>-0.50952690599999995</v>
      </c>
      <c r="G78" s="194">
        <v>-0.52691609500000003</v>
      </c>
      <c r="H78" s="194">
        <v>0.16742192880000001</v>
      </c>
      <c r="I78" s="194">
        <v>-0.56064173500000003</v>
      </c>
      <c r="J78" s="194">
        <v>-0.58850007999999998</v>
      </c>
      <c r="K78" s="194">
        <v>1.5053609254</v>
      </c>
      <c r="L78" s="194">
        <v>-0.62795811000000001</v>
      </c>
      <c r="M78" s="194">
        <v>-1.14461E-4</v>
      </c>
      <c r="N78" s="194">
        <f t="shared" si="2"/>
        <v>1.1895962836174774</v>
      </c>
    </row>
    <row r="79" spans="1:14" s="194" customFormat="1" x14ac:dyDescent="0.2">
      <c r="A79" s="194" t="s">
        <v>428</v>
      </c>
      <c r="B79" s="194" t="s">
        <v>137</v>
      </c>
      <c r="C79" s="194" t="s">
        <v>139</v>
      </c>
      <c r="D79" s="194">
        <v>-1.332566744</v>
      </c>
      <c r="E79" s="194">
        <v>-0.13325257300000001</v>
      </c>
      <c r="F79" s="194">
        <v>1.3182830845</v>
      </c>
      <c r="G79" s="194">
        <v>1.2370873122999999</v>
      </c>
      <c r="H79" s="194">
        <v>0.42141907919999999</v>
      </c>
      <c r="I79" s="194">
        <v>3.3268809983000001</v>
      </c>
      <c r="J79" s="194">
        <v>0.19533858069999999</v>
      </c>
      <c r="K79" s="194">
        <v>1.633651492</v>
      </c>
      <c r="L79" s="194">
        <v>-0.51399670900000005</v>
      </c>
      <c r="M79" s="194">
        <v>-0.22471750300000001</v>
      </c>
      <c r="N79" s="194">
        <f t="shared" si="2"/>
        <v>1.3255972590584164</v>
      </c>
    </row>
    <row r="80" spans="1:14" x14ac:dyDescent="0.2">
      <c r="A80" s="164" t="s">
        <v>430</v>
      </c>
      <c r="B80" s="164" t="s">
        <v>137</v>
      </c>
      <c r="C80" s="164" t="s">
        <v>139</v>
      </c>
      <c r="D80" s="164">
        <v>1.2136516293999999</v>
      </c>
      <c r="E80" s="164">
        <v>-0.71270783999999998</v>
      </c>
      <c r="F80" s="164">
        <v>0.49912604960000001</v>
      </c>
      <c r="G80" s="164">
        <v>0.62516899619999999</v>
      </c>
      <c r="H80" s="164">
        <v>0.23180108120000001</v>
      </c>
      <c r="I80" s="164">
        <v>0.87613556640000001</v>
      </c>
      <c r="J80" s="164">
        <v>-0.24954741799999999</v>
      </c>
      <c r="K80" s="164">
        <v>1.7262584727000001</v>
      </c>
      <c r="L80" s="164">
        <v>-0.23580762399999999</v>
      </c>
      <c r="M80" s="164">
        <v>0.1603624763</v>
      </c>
      <c r="N80" s="164">
        <f t="shared" si="2"/>
        <v>0.73457577546270869</v>
      </c>
    </row>
    <row r="81" spans="1:14" x14ac:dyDescent="0.2">
      <c r="A81" s="164" t="s">
        <v>432</v>
      </c>
      <c r="B81" s="164" t="s">
        <v>137</v>
      </c>
      <c r="C81" s="164" t="s">
        <v>139</v>
      </c>
      <c r="D81" s="164">
        <v>-0.79218226899999999</v>
      </c>
      <c r="E81" s="164">
        <v>-0.376557103</v>
      </c>
      <c r="F81" s="164">
        <v>5.42727717E-2</v>
      </c>
      <c r="G81" s="164">
        <v>5.5658056400000003E-2</v>
      </c>
      <c r="H81" s="164">
        <v>0.18751049419999999</v>
      </c>
      <c r="I81" s="164">
        <v>0.63209767480000001</v>
      </c>
      <c r="J81" s="164">
        <v>1.2090811094</v>
      </c>
      <c r="K81" s="164">
        <v>3.167992758</v>
      </c>
      <c r="L81" s="164">
        <v>-0.44764027099999998</v>
      </c>
      <c r="M81" s="164">
        <v>1.1958629499</v>
      </c>
      <c r="N81" s="164">
        <f t="shared" si="2"/>
        <v>1.1523517344710796</v>
      </c>
    </row>
    <row r="82" spans="1:14" x14ac:dyDescent="0.2">
      <c r="A82" s="164" t="s">
        <v>434</v>
      </c>
      <c r="B82" s="164" t="s">
        <v>137</v>
      </c>
      <c r="C82" s="164" t="s">
        <v>139</v>
      </c>
      <c r="D82" s="164">
        <v>-0.67311450299999998</v>
      </c>
      <c r="E82" s="164">
        <v>0.83280995120000001</v>
      </c>
      <c r="F82" s="164">
        <v>-0.54233230899999996</v>
      </c>
      <c r="G82" s="164">
        <v>-0.57955029400000002</v>
      </c>
      <c r="H82" s="164">
        <v>-0.56572613400000005</v>
      </c>
      <c r="I82" s="164">
        <v>-0.66855540000000002</v>
      </c>
      <c r="J82" s="164">
        <v>-0.52718350300000005</v>
      </c>
      <c r="K82" s="164">
        <v>-0.43966428600000002</v>
      </c>
      <c r="L82" s="164">
        <v>-0.496154647</v>
      </c>
      <c r="M82" s="164">
        <v>-0.64325096699999995</v>
      </c>
      <c r="N82" s="164">
        <f t="shared" si="2"/>
        <v>0.45012312362115381</v>
      </c>
    </row>
    <row r="83" spans="1:14" x14ac:dyDescent="0.2">
      <c r="A83" s="164" t="s">
        <v>436</v>
      </c>
      <c r="B83" s="164" t="s">
        <v>145</v>
      </c>
      <c r="C83" s="164" t="s">
        <v>144</v>
      </c>
      <c r="D83" s="164">
        <v>0.84728927350000005</v>
      </c>
      <c r="E83" s="164">
        <v>1.5400486648</v>
      </c>
      <c r="F83" s="164">
        <v>-0.48770350499999998</v>
      </c>
      <c r="G83" s="164">
        <v>-0.52789666000000002</v>
      </c>
      <c r="H83" s="164">
        <v>-0.60864573099999997</v>
      </c>
      <c r="I83" s="164">
        <v>-0.29016103199999999</v>
      </c>
      <c r="J83" s="164">
        <v>-0.61734809899999998</v>
      </c>
      <c r="K83" s="164">
        <v>1.7250944499</v>
      </c>
      <c r="L83" s="164">
        <v>-0.56614545800000005</v>
      </c>
      <c r="M83" s="164">
        <v>0.51906743200000005</v>
      </c>
      <c r="N83" s="164">
        <f t="shared" si="2"/>
        <v>0.92931576792485737</v>
      </c>
    </row>
    <row r="84" spans="1:14" x14ac:dyDescent="0.2">
      <c r="A84" s="164" t="s">
        <v>438</v>
      </c>
      <c r="B84" s="164" t="s">
        <v>145</v>
      </c>
      <c r="C84" s="164" t="s">
        <v>144</v>
      </c>
      <c r="D84" s="164">
        <v>-0.92956815299999995</v>
      </c>
      <c r="E84" s="164">
        <v>2.1513782421999998</v>
      </c>
      <c r="F84" s="164">
        <v>-0.56051455400000005</v>
      </c>
      <c r="G84" s="164">
        <v>-0.58673404699999998</v>
      </c>
      <c r="H84" s="164">
        <v>-0.62580622799999996</v>
      </c>
      <c r="I84" s="164">
        <v>-0.68379546800000002</v>
      </c>
      <c r="J84" s="164">
        <v>-0.59011254999999996</v>
      </c>
      <c r="K84" s="164">
        <v>-0.986813775</v>
      </c>
      <c r="L84" s="164">
        <v>0.1108780407</v>
      </c>
      <c r="M84" s="164">
        <v>-0.83702284900000001</v>
      </c>
      <c r="N84" s="164">
        <f t="shared" si="2"/>
        <v>0.93054826300006199</v>
      </c>
    </row>
    <row r="85" spans="1:14" x14ac:dyDescent="0.2">
      <c r="A85" s="164" t="s">
        <v>567</v>
      </c>
      <c r="B85" s="164" t="s">
        <v>145</v>
      </c>
      <c r="C85" s="164" t="s">
        <v>144</v>
      </c>
      <c r="D85" s="164">
        <v>-0.682273562</v>
      </c>
      <c r="E85" s="164">
        <v>2.1513782421999998</v>
      </c>
      <c r="F85" s="164">
        <v>-0.56601753300000002</v>
      </c>
      <c r="G85" s="164">
        <v>-0.58891088999999996</v>
      </c>
      <c r="H85" s="164">
        <v>-0.57930384999999995</v>
      </c>
      <c r="I85" s="164">
        <v>-0.68951082600000002</v>
      </c>
      <c r="J85" s="164">
        <v>-0.51428149400000001</v>
      </c>
      <c r="K85" s="164">
        <v>-1.128723224</v>
      </c>
      <c r="L85" s="164">
        <v>7.1852486399999999E-2</v>
      </c>
      <c r="M85" s="164">
        <v>-0.83210387399999997</v>
      </c>
      <c r="N85" s="164">
        <f t="shared" si="2"/>
        <v>0.92379959424419766</v>
      </c>
    </row>
    <row r="86" spans="1:14" x14ac:dyDescent="0.2">
      <c r="A86" s="164" t="s">
        <v>442</v>
      </c>
      <c r="B86" s="164" t="s">
        <v>147</v>
      </c>
      <c r="C86" s="164" t="s">
        <v>148</v>
      </c>
      <c r="D86" s="164">
        <v>-0.52656956099999996</v>
      </c>
      <c r="E86" s="164">
        <v>-0.69299391700000001</v>
      </c>
      <c r="F86" s="164">
        <v>-0.447967318</v>
      </c>
      <c r="G86" s="164">
        <v>-0.413482287</v>
      </c>
      <c r="H86" s="164">
        <v>1.4436793192999999</v>
      </c>
      <c r="I86" s="164">
        <v>1.9984252800000001E-2</v>
      </c>
      <c r="J86" s="164">
        <v>-0.62590322600000003</v>
      </c>
      <c r="K86" s="164">
        <v>-0.41545083100000002</v>
      </c>
      <c r="L86" s="164">
        <v>-0.43441558499999999</v>
      </c>
      <c r="M86" s="164">
        <v>8.1560049999999992E-3</v>
      </c>
      <c r="N86" s="164">
        <f t="shared" si="2"/>
        <v>0.6264714472484606</v>
      </c>
    </row>
    <row r="87" spans="1:14" x14ac:dyDescent="0.2">
      <c r="A87" s="164" t="s">
        <v>444</v>
      </c>
      <c r="B87" s="164" t="s">
        <v>147</v>
      </c>
      <c r="C87" s="164" t="s">
        <v>148</v>
      </c>
      <c r="D87" s="164">
        <v>0.29774573970000001</v>
      </c>
      <c r="E87" s="164">
        <v>3.5554204076000002</v>
      </c>
      <c r="F87" s="164">
        <v>-0.558333356</v>
      </c>
      <c r="G87" s="164">
        <v>-0.58163489199999996</v>
      </c>
      <c r="H87" s="164">
        <v>-0.59121326699999999</v>
      </c>
      <c r="I87" s="164">
        <v>-0.68272212399999999</v>
      </c>
      <c r="J87" s="164">
        <v>-0.63623476800000001</v>
      </c>
      <c r="K87" s="164">
        <v>-1.0224176380000001</v>
      </c>
      <c r="L87" s="164">
        <v>-0.71236501900000004</v>
      </c>
      <c r="M87" s="164">
        <v>-0.55514427499999996</v>
      </c>
      <c r="N87" s="164">
        <f t="shared" si="2"/>
        <v>1.3432977407284681</v>
      </c>
    </row>
    <row r="88" spans="1:14" x14ac:dyDescent="0.2">
      <c r="A88" s="164" t="s">
        <v>446</v>
      </c>
      <c r="B88" s="164" t="s">
        <v>147</v>
      </c>
      <c r="C88" s="164" t="s">
        <v>148</v>
      </c>
      <c r="D88" s="164">
        <v>-0.25179779400000002</v>
      </c>
      <c r="E88" s="164">
        <v>-0.13325257300000001</v>
      </c>
      <c r="F88" s="164">
        <v>-0.47464541199999999</v>
      </c>
      <c r="G88" s="164">
        <v>-0.44939450800000003</v>
      </c>
      <c r="H88" s="164">
        <v>0.62706761330000005</v>
      </c>
      <c r="I88" s="164">
        <v>-0.29016103199999999</v>
      </c>
      <c r="J88" s="164">
        <v>1.6697242653</v>
      </c>
      <c r="K88" s="164">
        <v>-7.1398288000000004E-2</v>
      </c>
      <c r="L88" s="164">
        <v>-0.43941300999999999</v>
      </c>
      <c r="M88" s="164">
        <v>-0.15058147799999999</v>
      </c>
      <c r="N88" s="164">
        <f t="shared" si="2"/>
        <v>0.66620934569961843</v>
      </c>
    </row>
    <row r="89" spans="1:14" x14ac:dyDescent="0.2">
      <c r="A89" s="164" t="s">
        <v>450</v>
      </c>
      <c r="B89" s="164" t="s">
        <v>147</v>
      </c>
      <c r="C89" s="164" t="s">
        <v>151</v>
      </c>
      <c r="D89" s="164">
        <v>-0.34338838300000002</v>
      </c>
      <c r="E89" s="164">
        <v>0.20003110239999999</v>
      </c>
      <c r="F89" s="164">
        <v>-0.43885171299999998</v>
      </c>
      <c r="G89" s="164">
        <v>-0.39559374000000003</v>
      </c>
      <c r="H89" s="164">
        <v>-0.28581206100000001</v>
      </c>
      <c r="I89" s="164">
        <v>-0.32992255799999998</v>
      </c>
      <c r="J89" s="164">
        <v>-0.32232154200000002</v>
      </c>
      <c r="K89" s="164">
        <v>-0.63777173399999998</v>
      </c>
      <c r="L89" s="164">
        <v>-0.37739586000000003</v>
      </c>
      <c r="M89" s="164">
        <v>0.37326527100000001</v>
      </c>
      <c r="N89" s="164">
        <f t="shared" si="2"/>
        <v>0.30472847646313145</v>
      </c>
    </row>
    <row r="90" spans="1:14" x14ac:dyDescent="0.2">
      <c r="A90" s="164" t="s">
        <v>453</v>
      </c>
      <c r="B90" s="164" t="s">
        <v>147</v>
      </c>
      <c r="C90" s="164" t="s">
        <v>152</v>
      </c>
      <c r="D90" s="164">
        <v>-0.92956815299999995</v>
      </c>
      <c r="E90" s="164">
        <v>9.5089796000000001E-3</v>
      </c>
      <c r="F90" s="164">
        <v>-0.50043172800000002</v>
      </c>
      <c r="G90" s="164">
        <v>-0.539164223</v>
      </c>
      <c r="H90" s="164">
        <v>-0.47035019300000003</v>
      </c>
      <c r="I90" s="164">
        <v>-0.66162055799999997</v>
      </c>
      <c r="J90" s="164">
        <v>-0.494554035</v>
      </c>
      <c r="K90" s="164">
        <v>-0.95436506600000004</v>
      </c>
      <c r="L90" s="164">
        <v>-0.67778815299999995</v>
      </c>
      <c r="M90" s="164">
        <v>-0.79990429200000002</v>
      </c>
      <c r="N90" s="164">
        <f t="shared" si="2"/>
        <v>0.27829047090119874</v>
      </c>
    </row>
    <row r="91" spans="1:14" x14ac:dyDescent="0.2">
      <c r="A91" s="164" t="s">
        <v>455</v>
      </c>
      <c r="B91" s="164" t="s">
        <v>147</v>
      </c>
      <c r="C91" s="164" t="s">
        <v>152</v>
      </c>
      <c r="D91" s="164">
        <v>-0.89293191699999996</v>
      </c>
      <c r="E91" s="164">
        <v>-0.30394679899999999</v>
      </c>
      <c r="F91" s="164">
        <v>-0.51934526299999995</v>
      </c>
      <c r="G91" s="164">
        <v>-0.54471782300000005</v>
      </c>
      <c r="H91" s="164">
        <v>-0.43712044300000003</v>
      </c>
      <c r="I91" s="164">
        <v>-0.29016103199999999</v>
      </c>
      <c r="J91" s="164">
        <v>-1.0615454E-2</v>
      </c>
      <c r="K91" s="164">
        <v>-1.0615627489999999</v>
      </c>
      <c r="L91" s="164">
        <v>-0.582773137</v>
      </c>
      <c r="M91" s="164">
        <v>-0.44901928499999999</v>
      </c>
      <c r="N91" s="164">
        <f t="shared" si="2"/>
        <v>0.29937767154475964</v>
      </c>
    </row>
    <row r="92" spans="1:14" x14ac:dyDescent="0.2">
      <c r="A92" s="164" t="s">
        <v>540</v>
      </c>
      <c r="B92" s="164" t="s">
        <v>147</v>
      </c>
      <c r="C92" s="164" t="s">
        <v>156</v>
      </c>
      <c r="D92" s="164">
        <v>-0.16020720499999999</v>
      </c>
      <c r="E92" s="164">
        <v>-2.2857400999999999E-2</v>
      </c>
      <c r="F92" s="164">
        <v>-0.40869813599999999</v>
      </c>
      <c r="G92" s="164">
        <v>-0.23367833399999999</v>
      </c>
      <c r="H92" s="164">
        <v>1.0577687425</v>
      </c>
      <c r="I92" s="164">
        <v>3.8156079799999999E-2</v>
      </c>
      <c r="J92" s="164">
        <v>-0.47053886</v>
      </c>
      <c r="K92" s="164">
        <v>0.70510503459999996</v>
      </c>
      <c r="L92" s="164">
        <v>0.50998622429999996</v>
      </c>
      <c r="M92" s="164">
        <v>1.8804710794999999</v>
      </c>
      <c r="N92" s="164">
        <f t="shared" si="2"/>
        <v>0.74867292132086427</v>
      </c>
    </row>
    <row r="93" spans="1:14" x14ac:dyDescent="0.2">
      <c r="A93" s="164" t="s">
        <v>520</v>
      </c>
      <c r="B93" s="164" t="s">
        <v>147</v>
      </c>
      <c r="C93" s="164" t="s">
        <v>156</v>
      </c>
      <c r="D93" s="164">
        <v>-6.8616616000000005E-2</v>
      </c>
      <c r="E93" s="164">
        <v>2.1534702220000002</v>
      </c>
      <c r="F93" s="164">
        <v>-0.54512983699999995</v>
      </c>
      <c r="G93" s="164">
        <v>-0.57309595199999996</v>
      </c>
      <c r="H93" s="164">
        <v>-0.407888994</v>
      </c>
      <c r="I93" s="164">
        <v>-0.65859084800000001</v>
      </c>
      <c r="J93" s="164">
        <v>-5.7580813000000002E-2</v>
      </c>
      <c r="K93" s="164">
        <v>-1.0083422150000001</v>
      </c>
      <c r="L93" s="164">
        <v>-0.48785803900000002</v>
      </c>
      <c r="M93" s="164">
        <v>-0.63074398799999998</v>
      </c>
      <c r="N93" s="164">
        <f t="shared" si="2"/>
        <v>0.88203919261265962</v>
      </c>
    </row>
    <row r="94" spans="1:14" x14ac:dyDescent="0.2">
      <c r="A94" s="164" t="s">
        <v>528</v>
      </c>
      <c r="B94" s="164" t="s">
        <v>147</v>
      </c>
      <c r="C94" s="164" t="s">
        <v>157</v>
      </c>
      <c r="D94" s="164">
        <v>0.9388798625</v>
      </c>
      <c r="E94" s="164">
        <v>0.72165168390000001</v>
      </c>
      <c r="F94" s="164">
        <v>-0.40901091099999998</v>
      </c>
      <c r="G94" s="164">
        <v>-0.47977757399999998</v>
      </c>
      <c r="H94" s="164">
        <v>-0.48974870599999998</v>
      </c>
      <c r="I94" s="164">
        <v>-0.29016103199999999</v>
      </c>
      <c r="J94" s="164">
        <v>-0.37844082600000001</v>
      </c>
      <c r="K94" s="164">
        <v>1.11955304</v>
      </c>
      <c r="L94" s="164">
        <v>-0.44883936600000002</v>
      </c>
      <c r="M94" s="164">
        <v>-0.53418757699999997</v>
      </c>
      <c r="N94" s="164">
        <f t="shared" si="2"/>
        <v>0.66674797467014046</v>
      </c>
    </row>
    <row r="95" spans="1:14" x14ac:dyDescent="0.2">
      <c r="A95" s="164" t="s">
        <v>542</v>
      </c>
      <c r="B95" s="164" t="s">
        <v>147</v>
      </c>
      <c r="C95" s="164" t="s">
        <v>157</v>
      </c>
      <c r="D95" s="164">
        <v>0.20615515070000001</v>
      </c>
      <c r="E95" s="164">
        <v>-0.532311274</v>
      </c>
      <c r="F95" s="164">
        <v>-0.31813642800000003</v>
      </c>
      <c r="G95" s="164">
        <v>-0.34862428299999998</v>
      </c>
      <c r="H95" s="164">
        <v>-0.540344936</v>
      </c>
      <c r="I95" s="164">
        <v>0.4257321033</v>
      </c>
      <c r="J95" s="164">
        <v>-0.64319751700000005</v>
      </c>
      <c r="K95" s="164">
        <v>-1.146530332</v>
      </c>
      <c r="L95" s="164">
        <v>-0.54109470599999998</v>
      </c>
      <c r="M95" s="164">
        <v>-0.779655557</v>
      </c>
      <c r="N95" s="164">
        <f t="shared" si="2"/>
        <v>0.45601505139259785</v>
      </c>
    </row>
    <row r="96" spans="1:14" x14ac:dyDescent="0.2">
      <c r="A96" s="164" t="s">
        <v>530</v>
      </c>
      <c r="B96" s="164" t="s">
        <v>147</v>
      </c>
      <c r="C96" s="164" t="s">
        <v>161</v>
      </c>
      <c r="D96" s="164">
        <v>0.9388798625</v>
      </c>
      <c r="E96" s="164">
        <v>-0.28846535000000001</v>
      </c>
      <c r="F96" s="164">
        <v>-0.41645320400000002</v>
      </c>
      <c r="G96" s="164">
        <v>-0.39637656500000001</v>
      </c>
      <c r="H96" s="164">
        <v>0.9766594877</v>
      </c>
      <c r="I96" s="164">
        <v>8.8608525499999993E-2</v>
      </c>
      <c r="J96" s="164">
        <v>-0.71512959499999995</v>
      </c>
      <c r="K96" s="164">
        <v>0.15117657470000001</v>
      </c>
      <c r="L96" s="164">
        <v>-3.8281233999999997E-2</v>
      </c>
      <c r="M96" s="164">
        <v>0.72525120759999995</v>
      </c>
      <c r="N96" s="164">
        <f t="shared" si="2"/>
        <v>0.59753652865211504</v>
      </c>
    </row>
    <row r="97" spans="1:14" x14ac:dyDescent="0.2">
      <c r="A97" s="164" t="s">
        <v>543</v>
      </c>
      <c r="B97" s="164" t="s">
        <v>147</v>
      </c>
      <c r="C97" s="164" t="s">
        <v>162</v>
      </c>
      <c r="D97" s="164">
        <v>0.20615515070000001</v>
      </c>
      <c r="E97" s="164">
        <v>0.79505902100000003</v>
      </c>
      <c r="F97" s="164">
        <v>-0.464751988</v>
      </c>
      <c r="G97" s="164">
        <v>-0.49969390600000002</v>
      </c>
      <c r="H97" s="164">
        <v>-0.48117172600000002</v>
      </c>
      <c r="I97" s="164">
        <v>-0.46382252400000001</v>
      </c>
      <c r="J97" s="164">
        <v>-0.70699113300000005</v>
      </c>
      <c r="K97" s="164">
        <v>-1.0871093460000001</v>
      </c>
      <c r="L97" s="164">
        <v>0.22671739029999999</v>
      </c>
      <c r="M97" s="164">
        <v>-0.61663630400000002</v>
      </c>
      <c r="N97" s="164">
        <f t="shared" si="2"/>
        <v>0.55217257022587629</v>
      </c>
    </row>
    <row r="98" spans="1:14" x14ac:dyDescent="0.2">
      <c r="A98" s="164" t="s">
        <v>536</v>
      </c>
      <c r="B98" s="164" t="s">
        <v>826</v>
      </c>
      <c r="C98" s="164" t="s">
        <v>164</v>
      </c>
      <c r="D98" s="164">
        <v>-0.61816015000000002</v>
      </c>
      <c r="E98" s="164">
        <v>-0.39016325099999999</v>
      </c>
      <c r="F98" s="164">
        <v>-0.56103082500000001</v>
      </c>
      <c r="G98" s="164">
        <v>-0.58544760600000001</v>
      </c>
      <c r="H98" s="164">
        <v>-0.47378982600000003</v>
      </c>
      <c r="I98" s="164">
        <v>-0.67785013000000005</v>
      </c>
      <c r="J98" s="164">
        <v>-0.69128085900000003</v>
      </c>
      <c r="K98" s="164">
        <v>-1.193339446</v>
      </c>
      <c r="L98" s="164">
        <v>-0.71462530499999999</v>
      </c>
      <c r="M98" s="164">
        <v>-0.84144856499999998</v>
      </c>
      <c r="N98" s="164">
        <f t="shared" si="2"/>
        <v>0.22213117260299259</v>
      </c>
    </row>
    <row r="99" spans="1:14" x14ac:dyDescent="0.2">
      <c r="A99" s="164" t="s">
        <v>539</v>
      </c>
      <c r="B99" s="164" t="s">
        <v>826</v>
      </c>
      <c r="C99" s="164" t="s">
        <v>165</v>
      </c>
      <c r="D99" s="164">
        <v>-0.79218226899999999</v>
      </c>
      <c r="E99" s="164">
        <v>0.7764471999</v>
      </c>
      <c r="F99" s="164">
        <v>-0.55501850900000005</v>
      </c>
      <c r="G99" s="164">
        <v>-0.57523221800000002</v>
      </c>
      <c r="H99" s="164">
        <v>-0.61035743399999998</v>
      </c>
      <c r="I99" s="164">
        <v>-0.66899865000000003</v>
      </c>
      <c r="J99" s="164">
        <v>-0.56917774399999999</v>
      </c>
      <c r="K99" s="164">
        <v>-1.1106345070000001</v>
      </c>
      <c r="L99" s="164">
        <v>-0.51416143299999995</v>
      </c>
      <c r="M99" s="164">
        <v>-0.48014452600000002</v>
      </c>
      <c r="N99" s="164">
        <f t="shared" si="2"/>
        <v>0.48778180217905021</v>
      </c>
    </row>
    <row r="100" spans="1:14" x14ac:dyDescent="0.2">
      <c r="A100" s="164" t="s">
        <v>525</v>
      </c>
      <c r="B100" s="164" t="s">
        <v>826</v>
      </c>
      <c r="C100" s="164" t="s">
        <v>165</v>
      </c>
      <c r="D100" s="164">
        <v>2.2973972700000001E-2</v>
      </c>
      <c r="E100" s="164">
        <v>-0.84794442599999997</v>
      </c>
      <c r="F100" s="164">
        <v>-0.41538344599999999</v>
      </c>
      <c r="G100" s="164">
        <v>-0.47097476799999999</v>
      </c>
      <c r="H100" s="164">
        <v>-0.24269763499999999</v>
      </c>
      <c r="I100" s="164">
        <v>-0.50499967300000004</v>
      </c>
      <c r="J100" s="164">
        <v>-0.73500203399999997</v>
      </c>
      <c r="K100" s="164">
        <v>-1.8713226999999999E-2</v>
      </c>
      <c r="L100" s="164">
        <v>-3.3297377000000003E-2</v>
      </c>
      <c r="M100" s="164">
        <v>-0.36064068100000002</v>
      </c>
      <c r="N100" s="164">
        <f t="shared" si="2"/>
        <v>0.29791125483889375</v>
      </c>
    </row>
    <row r="101" spans="1:14" x14ac:dyDescent="0.2">
      <c r="A101" s="164" t="s">
        <v>566</v>
      </c>
      <c r="B101" s="164" t="s">
        <v>827</v>
      </c>
      <c r="C101" s="164" t="s">
        <v>169</v>
      </c>
      <c r="D101" s="164">
        <v>0.3893363286</v>
      </c>
      <c r="E101" s="164">
        <v>2.5987888628000002</v>
      </c>
      <c r="F101" s="164">
        <v>-0.53459124000000002</v>
      </c>
      <c r="G101" s="164">
        <v>-0.53698562500000002</v>
      </c>
      <c r="H101" s="164">
        <v>-0.57787252600000005</v>
      </c>
      <c r="I101" s="164">
        <v>-0.29016103199999999</v>
      </c>
      <c r="J101" s="164">
        <v>-5.235691E-2</v>
      </c>
      <c r="K101" s="164">
        <v>0.2650954512</v>
      </c>
      <c r="L101" s="164">
        <v>0.13599644180000001</v>
      </c>
      <c r="M101" s="164">
        <v>1.1590908033</v>
      </c>
      <c r="N101" s="164">
        <f t="shared" si="2"/>
        <v>0.98200890638117377</v>
      </c>
    </row>
    <row r="102" spans="1:14" x14ac:dyDescent="0.2">
      <c r="A102" s="164" t="s">
        <v>532</v>
      </c>
      <c r="B102" s="164" t="s">
        <v>827</v>
      </c>
      <c r="C102" s="164" t="s">
        <v>170</v>
      </c>
      <c r="D102" s="164">
        <v>1.6716045743000001</v>
      </c>
      <c r="E102" s="164">
        <v>-0.75385850799999998</v>
      </c>
      <c r="F102" s="164">
        <v>-1.1351464E-2</v>
      </c>
      <c r="G102" s="164">
        <v>-0.19177914400000001</v>
      </c>
      <c r="H102" s="164">
        <v>-0.33196875399999998</v>
      </c>
      <c r="I102" s="164">
        <v>0.76745054049999994</v>
      </c>
      <c r="J102" s="164">
        <v>-0.58375414599999997</v>
      </c>
      <c r="K102" s="164">
        <v>0.90573080620000002</v>
      </c>
      <c r="L102" s="164">
        <v>-0.601559913</v>
      </c>
      <c r="M102" s="164">
        <v>0.45418218999999999</v>
      </c>
      <c r="N102" s="164">
        <f t="shared" si="2"/>
        <v>0.79249585865810035</v>
      </c>
    </row>
    <row r="103" spans="1:14" x14ac:dyDescent="0.2">
      <c r="A103" s="164" t="s">
        <v>546</v>
      </c>
      <c r="B103" s="164" t="s">
        <v>827</v>
      </c>
      <c r="C103" s="164" t="s">
        <v>172</v>
      </c>
      <c r="D103" s="164">
        <v>-6.8616616000000005E-2</v>
      </c>
      <c r="E103" s="164">
        <v>-0.31910000300000002</v>
      </c>
      <c r="F103" s="164">
        <v>-0.50008364699999996</v>
      </c>
      <c r="G103" s="164">
        <v>-0.52173246200000001</v>
      </c>
      <c r="H103" s="164">
        <v>-0.55437659800000005</v>
      </c>
      <c r="I103" s="164">
        <v>-0.59577201700000004</v>
      </c>
      <c r="J103" s="164">
        <v>-0.48733858800000002</v>
      </c>
      <c r="K103" s="164">
        <v>-1.041606204</v>
      </c>
      <c r="L103" s="164">
        <v>-0.54352718200000005</v>
      </c>
      <c r="M103" s="164">
        <v>-0.83783484399999997</v>
      </c>
      <c r="N103" s="164">
        <f t="shared" si="2"/>
        <v>0.26222414823710316</v>
      </c>
    </row>
    <row r="104" spans="1:14" x14ac:dyDescent="0.2">
      <c r="A104" s="164" t="s">
        <v>549</v>
      </c>
      <c r="B104" s="164" t="s">
        <v>827</v>
      </c>
      <c r="C104" s="164" t="s">
        <v>172</v>
      </c>
      <c r="D104" s="164">
        <v>0.1145645617</v>
      </c>
      <c r="E104" s="164">
        <v>-0.15199368599999999</v>
      </c>
      <c r="F104" s="164">
        <v>-0.45541839299999998</v>
      </c>
      <c r="G104" s="164">
        <v>-0.48165227700000002</v>
      </c>
      <c r="H104" s="164">
        <v>-0.41682703300000001</v>
      </c>
      <c r="I104" s="164">
        <v>-0.29016103199999999</v>
      </c>
      <c r="J104" s="164">
        <v>-0.66104408699999995</v>
      </c>
      <c r="K104" s="164">
        <v>-0.72381916400000001</v>
      </c>
      <c r="L104" s="164">
        <v>-0.46741907500000002</v>
      </c>
      <c r="M104" s="164">
        <v>0.46681269250000001</v>
      </c>
      <c r="N104" s="164">
        <f t="shared" si="2"/>
        <v>0.36365818357877505</v>
      </c>
    </row>
    <row r="105" spans="1:14" x14ac:dyDescent="0.2">
      <c r="A105" s="164" t="s">
        <v>550</v>
      </c>
      <c r="B105" s="164" t="s">
        <v>827</v>
      </c>
      <c r="C105" s="164" t="s">
        <v>182</v>
      </c>
      <c r="D105" s="164">
        <v>-0.73722791600000004</v>
      </c>
      <c r="E105" s="164">
        <v>2.1534702220000002</v>
      </c>
      <c r="F105" s="164">
        <v>-0.177821542</v>
      </c>
      <c r="G105" s="164">
        <v>-0.391667135</v>
      </c>
      <c r="H105" s="164">
        <v>-0.36414304400000003</v>
      </c>
      <c r="I105" s="164">
        <v>-0.29016103199999999</v>
      </c>
      <c r="J105" s="164">
        <v>-0.31864925500000002</v>
      </c>
      <c r="K105" s="164">
        <v>-0.16729228300000001</v>
      </c>
      <c r="L105" s="164">
        <v>-0.22287749500000001</v>
      </c>
      <c r="M105" s="164">
        <v>-0.17665788199999999</v>
      </c>
      <c r="N105" s="164">
        <f t="shared" ref="N105:N122" si="3">STDEV(D105:M105)</f>
        <v>0.79896696996526073</v>
      </c>
    </row>
    <row r="106" spans="1:14" x14ac:dyDescent="0.2">
      <c r="A106" s="164" t="s">
        <v>547</v>
      </c>
      <c r="B106" s="164" t="s">
        <v>827</v>
      </c>
      <c r="C106" s="164" t="s">
        <v>182</v>
      </c>
      <c r="D106" s="164">
        <v>-0.91125003500000001</v>
      </c>
      <c r="E106" s="164">
        <v>0.54989649669999996</v>
      </c>
      <c r="F106" s="164">
        <v>-0.55073241799999995</v>
      </c>
      <c r="G106" s="164">
        <v>-0.58142625000000003</v>
      </c>
      <c r="H106" s="164">
        <v>-0.61762286600000005</v>
      </c>
      <c r="I106" s="164">
        <v>-0.67819727900000004</v>
      </c>
      <c r="J106" s="164">
        <v>-0.704680686</v>
      </c>
      <c r="K106" s="164">
        <v>-0.93272289500000005</v>
      </c>
      <c r="L106" s="164">
        <v>3.1529754600000001E-2</v>
      </c>
      <c r="M106" s="164">
        <v>-0.82735272699999995</v>
      </c>
      <c r="N106" s="164">
        <f t="shared" si="3"/>
        <v>0.46428875051782631</v>
      </c>
    </row>
    <row r="107" spans="1:14" x14ac:dyDescent="0.2">
      <c r="A107" s="164" t="s">
        <v>526</v>
      </c>
      <c r="B107" s="164" t="s">
        <v>827</v>
      </c>
      <c r="C107" s="164" t="s">
        <v>182</v>
      </c>
      <c r="D107" s="164">
        <v>4.7856845994999997</v>
      </c>
      <c r="E107" s="164">
        <v>0.25270120940000002</v>
      </c>
      <c r="F107" s="164">
        <v>-0.187236449</v>
      </c>
      <c r="G107" s="164">
        <v>-0.31799443900000002</v>
      </c>
      <c r="H107" s="164">
        <v>-0.46350432600000002</v>
      </c>
      <c r="I107" s="164">
        <v>0.32928076020000002</v>
      </c>
      <c r="J107" s="164">
        <v>-0.525622853</v>
      </c>
      <c r="K107" s="164">
        <v>0.91228745069999995</v>
      </c>
      <c r="L107" s="164">
        <v>-0.69149347000000005</v>
      </c>
      <c r="M107" s="164">
        <v>1.6620092424999999</v>
      </c>
      <c r="N107" s="164">
        <f t="shared" si="3"/>
        <v>1.6486283361074028</v>
      </c>
    </row>
    <row r="108" spans="1:14" x14ac:dyDescent="0.2">
      <c r="A108" s="164" t="s">
        <v>523</v>
      </c>
      <c r="B108" s="164" t="s">
        <v>228</v>
      </c>
      <c r="C108" s="164" t="s">
        <v>186</v>
      </c>
      <c r="D108" s="164">
        <v>-0.16020720499999999</v>
      </c>
      <c r="E108" s="164">
        <v>-0.84119634099999996</v>
      </c>
      <c r="F108" s="164">
        <v>-0.432244817</v>
      </c>
      <c r="G108" s="164">
        <v>-0.50253493699999996</v>
      </c>
      <c r="H108" s="164">
        <v>-0.26012202800000001</v>
      </c>
      <c r="I108" s="164">
        <v>-0.29016103199999999</v>
      </c>
      <c r="J108" s="164">
        <v>0.88189494440000005</v>
      </c>
      <c r="K108" s="164">
        <v>-0.66265775100000002</v>
      </c>
      <c r="L108" s="164">
        <v>0.31310115119999998</v>
      </c>
      <c r="M108" s="164">
        <v>0.49719721439999998</v>
      </c>
      <c r="N108" s="164">
        <f t="shared" si="3"/>
        <v>0.54511345651209642</v>
      </c>
    </row>
    <row r="109" spans="1:14" ht="18" x14ac:dyDescent="0.2">
      <c r="A109" s="164" t="s">
        <v>716</v>
      </c>
      <c r="B109" s="164" t="s">
        <v>228</v>
      </c>
      <c r="C109" s="164" t="s">
        <v>186</v>
      </c>
      <c r="D109" s="164">
        <v>-0.52656956099999996</v>
      </c>
      <c r="E109" s="164">
        <v>-0.78431928200000001</v>
      </c>
      <c r="F109" s="164">
        <v>-0.32151594300000003</v>
      </c>
      <c r="G109" s="164">
        <v>-5.2223810000000002E-2</v>
      </c>
      <c r="H109" s="164">
        <v>1.9695959973999999</v>
      </c>
      <c r="I109" s="164">
        <v>0.1228306748</v>
      </c>
      <c r="J109" s="164">
        <v>-0.33520175099999999</v>
      </c>
      <c r="K109" s="164">
        <v>-0.83178957899999995</v>
      </c>
      <c r="L109" s="164">
        <v>-0.16112242800000001</v>
      </c>
      <c r="M109" s="164">
        <v>0.15645162409999999</v>
      </c>
      <c r="N109" s="164">
        <f t="shared" si="3"/>
        <v>0.79507167178666371</v>
      </c>
    </row>
    <row r="110" spans="1:14" x14ac:dyDescent="0.2">
      <c r="A110" s="164" t="s">
        <v>521</v>
      </c>
      <c r="B110" s="164" t="s">
        <v>228</v>
      </c>
      <c r="C110" s="164" t="s">
        <v>186</v>
      </c>
      <c r="D110" s="164">
        <v>-0.61816015000000002</v>
      </c>
      <c r="E110" s="164">
        <v>-0.65705049000000004</v>
      </c>
      <c r="F110" s="164">
        <v>-0.53503574799999998</v>
      </c>
      <c r="G110" s="164">
        <v>-0.57081722800000001</v>
      </c>
      <c r="H110" s="164">
        <v>-0.34548891199999998</v>
      </c>
      <c r="I110" s="164">
        <v>-0.60707170300000002</v>
      </c>
      <c r="J110" s="164">
        <v>-0.74550400299999997</v>
      </c>
      <c r="K110" s="164">
        <v>-1.1379171850000001</v>
      </c>
      <c r="L110" s="164">
        <v>-0.59445414299999999</v>
      </c>
      <c r="M110" s="164">
        <v>-0.72482875499999999</v>
      </c>
      <c r="N110" s="164">
        <f t="shared" si="3"/>
        <v>0.20299341029958698</v>
      </c>
    </row>
    <row r="111" spans="1:14" x14ac:dyDescent="0.2">
      <c r="A111" s="164" t="s">
        <v>538</v>
      </c>
      <c r="B111" s="164" t="s">
        <v>228</v>
      </c>
      <c r="C111" s="164" t="s">
        <v>186</v>
      </c>
      <c r="D111" s="164">
        <v>-6.8616616000000005E-2</v>
      </c>
      <c r="E111" s="164">
        <v>-3.3424478000000001E-2</v>
      </c>
      <c r="F111" s="164">
        <v>-0.52725120199999997</v>
      </c>
      <c r="G111" s="164">
        <v>-0.55661291099999999</v>
      </c>
      <c r="H111" s="164">
        <v>-0.45544596100000001</v>
      </c>
      <c r="I111" s="164">
        <v>-0.62809247899999998</v>
      </c>
      <c r="J111" s="164">
        <v>-0.73631019099999995</v>
      </c>
      <c r="K111" s="164">
        <v>-1.1079151490000001</v>
      </c>
      <c r="L111" s="164">
        <v>-6.0910804999999998E-2</v>
      </c>
      <c r="M111" s="164">
        <v>-0.775241179</v>
      </c>
      <c r="N111" s="164">
        <f t="shared" si="3"/>
        <v>0.35274058866614549</v>
      </c>
    </row>
    <row r="112" spans="1:14" x14ac:dyDescent="0.2">
      <c r="A112" s="164" t="s">
        <v>533</v>
      </c>
      <c r="B112" s="164" t="s">
        <v>228</v>
      </c>
      <c r="C112" s="164" t="s">
        <v>186</v>
      </c>
      <c r="D112" s="164">
        <v>0.5725175066</v>
      </c>
      <c r="E112" s="164">
        <v>-0.55750873099999998</v>
      </c>
      <c r="F112" s="164">
        <v>-0.45920834599999999</v>
      </c>
      <c r="G112" s="164">
        <v>-0.41424644500000002</v>
      </c>
      <c r="H112" s="164">
        <v>2.0319226850000001</v>
      </c>
      <c r="I112" s="164">
        <v>-7.5712970000000004E-2</v>
      </c>
      <c r="J112" s="164">
        <v>-0.74454570600000003</v>
      </c>
      <c r="K112" s="164">
        <v>-1.021710063</v>
      </c>
      <c r="L112" s="164">
        <v>3.7642185100000003E-2</v>
      </c>
      <c r="M112" s="164">
        <v>-0.76006140300000002</v>
      </c>
      <c r="N112" s="164">
        <f t="shared" si="3"/>
        <v>0.89065478816017485</v>
      </c>
    </row>
    <row r="113" spans="1:14" x14ac:dyDescent="0.2">
      <c r="A113" s="164" t="s">
        <v>519</v>
      </c>
      <c r="B113" s="164" t="s">
        <v>228</v>
      </c>
      <c r="C113" s="197" t="s">
        <v>210</v>
      </c>
      <c r="D113" s="164">
        <v>-1.378362039</v>
      </c>
      <c r="E113" s="164">
        <v>-0.33393137499999997</v>
      </c>
      <c r="F113" s="164">
        <v>-0.50510598399999995</v>
      </c>
      <c r="G113" s="164">
        <v>-0.53918077200000003</v>
      </c>
      <c r="H113" s="164">
        <v>-0.54762541300000001</v>
      </c>
      <c r="I113" s="164">
        <v>-0.44665677399999998</v>
      </c>
      <c r="J113" s="164">
        <v>-1.5122676E-2</v>
      </c>
      <c r="K113" s="164">
        <v>-0.30255644900000001</v>
      </c>
      <c r="L113" s="164">
        <v>0.51186820980000003</v>
      </c>
      <c r="M113" s="164">
        <v>0.1768618116</v>
      </c>
      <c r="N113" s="164">
        <f t="shared" si="3"/>
        <v>0.50545706645933952</v>
      </c>
    </row>
    <row r="114" spans="1:14" x14ac:dyDescent="0.2">
      <c r="A114" s="164" t="s">
        <v>531</v>
      </c>
      <c r="B114" s="164" t="s">
        <v>228</v>
      </c>
      <c r="C114" s="197" t="s">
        <v>210</v>
      </c>
      <c r="D114" s="164">
        <v>0.20615515070000001</v>
      </c>
      <c r="E114" s="164">
        <v>-0.85120505000000002</v>
      </c>
      <c r="F114" s="164">
        <v>-0.30463138099999998</v>
      </c>
      <c r="G114" s="164">
        <v>-0.245470085</v>
      </c>
      <c r="H114" s="164">
        <v>-0.12657415599999999</v>
      </c>
      <c r="I114" s="164">
        <v>0.45898051340000001</v>
      </c>
      <c r="J114" s="164">
        <v>-0.30716235200000003</v>
      </c>
      <c r="K114" s="164">
        <v>-0.16552512</v>
      </c>
      <c r="L114" s="164">
        <v>7.5300729000000004E-3</v>
      </c>
      <c r="M114" s="164">
        <v>-0.33203930599999998</v>
      </c>
      <c r="N114" s="164">
        <f t="shared" si="3"/>
        <v>0.35012749779058205</v>
      </c>
    </row>
    <row r="115" spans="1:14" x14ac:dyDescent="0.2">
      <c r="A115" s="164" t="s">
        <v>541</v>
      </c>
      <c r="B115" s="164" t="s">
        <v>228</v>
      </c>
      <c r="C115" s="197" t="s">
        <v>210</v>
      </c>
      <c r="D115" s="164">
        <v>2.95387282</v>
      </c>
      <c r="E115" s="164">
        <v>-0.93442989700000001</v>
      </c>
      <c r="F115" s="164">
        <v>-4.1664659E-2</v>
      </c>
      <c r="G115" s="164">
        <v>9.8623580200000005E-2</v>
      </c>
      <c r="H115" s="164">
        <v>0.63078499960000001</v>
      </c>
      <c r="I115" s="164">
        <v>-0.29016103199999999</v>
      </c>
      <c r="J115" s="164">
        <v>1.0068017855</v>
      </c>
      <c r="K115" s="164">
        <v>-0.85256474800000004</v>
      </c>
      <c r="L115" s="164">
        <v>-0.30807642499999999</v>
      </c>
      <c r="M115" s="164">
        <v>-0.17665788199999999</v>
      </c>
      <c r="N115" s="164">
        <f t="shared" si="3"/>
        <v>1.1315350931703088</v>
      </c>
    </row>
    <row r="116" spans="1:14" x14ac:dyDescent="0.2">
      <c r="A116" s="164" t="s">
        <v>529</v>
      </c>
      <c r="B116" s="164" t="s">
        <v>228</v>
      </c>
      <c r="C116" s="197" t="s">
        <v>210</v>
      </c>
      <c r="D116" s="164">
        <v>1.9463763411999999</v>
      </c>
      <c r="E116" s="164">
        <v>-0.80673165599999996</v>
      </c>
      <c r="F116" s="164">
        <v>-0.36839589900000003</v>
      </c>
      <c r="G116" s="164">
        <v>-0.41040437400000002</v>
      </c>
      <c r="H116" s="164">
        <v>0.7946077574</v>
      </c>
      <c r="I116" s="164">
        <v>-4.7420327999999998E-2</v>
      </c>
      <c r="J116" s="164">
        <v>0.79005384720000005</v>
      </c>
      <c r="K116" s="164">
        <v>-0.57156841999999997</v>
      </c>
      <c r="L116" s="164">
        <v>-7.3875443999999998E-2</v>
      </c>
      <c r="M116" s="164">
        <v>0.17908161049999999</v>
      </c>
      <c r="N116" s="164">
        <f t="shared" si="3"/>
        <v>0.82733940608470957</v>
      </c>
    </row>
    <row r="117" spans="1:14" x14ac:dyDescent="0.2">
      <c r="A117" s="164" t="s">
        <v>537</v>
      </c>
      <c r="B117" s="164" t="s">
        <v>228</v>
      </c>
      <c r="C117" s="197" t="s">
        <v>210</v>
      </c>
      <c r="D117" s="164">
        <v>0.5725175066</v>
      </c>
      <c r="E117" s="164">
        <v>-0.75385850799999998</v>
      </c>
      <c r="F117" s="164">
        <v>-0.38987724899999998</v>
      </c>
      <c r="G117" s="164">
        <v>-0.30255679000000002</v>
      </c>
      <c r="H117" s="164">
        <v>-8.7751889999999999E-2</v>
      </c>
      <c r="I117" s="164">
        <v>-7.5075477000000002E-2</v>
      </c>
      <c r="J117" s="164">
        <v>0.69111976809999998</v>
      </c>
      <c r="K117" s="164">
        <v>-8.3526692999999999E-2</v>
      </c>
      <c r="L117" s="164">
        <v>-0.27152347599999999</v>
      </c>
      <c r="M117" s="164">
        <v>0.18202661519999999</v>
      </c>
      <c r="N117" s="164">
        <f t="shared" si="3"/>
        <v>0.43685207375416485</v>
      </c>
    </row>
    <row r="118" spans="1:14" x14ac:dyDescent="0.2">
      <c r="A118" s="164" t="s">
        <v>522</v>
      </c>
      <c r="B118" s="164" t="s">
        <v>228</v>
      </c>
      <c r="C118" s="197" t="s">
        <v>210</v>
      </c>
      <c r="D118" s="164">
        <v>2.2973972700000001E-2</v>
      </c>
      <c r="E118" s="164">
        <v>0.99102253409999996</v>
      </c>
      <c r="F118" s="164">
        <v>0.17815982250000001</v>
      </c>
      <c r="G118" s="164">
        <v>5.3204573300000002E-2</v>
      </c>
      <c r="H118" s="164">
        <v>0.66196157369999997</v>
      </c>
      <c r="I118" s="164">
        <v>2.2095114928999999</v>
      </c>
      <c r="J118" s="164">
        <v>0.33376873369999999</v>
      </c>
      <c r="K118" s="164">
        <v>-0.30559041100000001</v>
      </c>
      <c r="L118" s="164">
        <v>-6.1752728999999999E-2</v>
      </c>
      <c r="M118" s="164">
        <v>-0.35766235000000002</v>
      </c>
      <c r="N118" s="164">
        <f t="shared" si="3"/>
        <v>0.7663676693454603</v>
      </c>
    </row>
    <row r="119" spans="1:14" x14ac:dyDescent="0.2">
      <c r="A119" s="164" t="s">
        <v>534</v>
      </c>
      <c r="B119" s="164" t="s">
        <v>228</v>
      </c>
      <c r="C119" s="197" t="s">
        <v>210</v>
      </c>
      <c r="D119" s="164">
        <v>-0.65479638600000001</v>
      </c>
      <c r="E119" s="164">
        <v>-0.11411344900000001</v>
      </c>
      <c r="F119" s="164">
        <v>-0.56787169400000004</v>
      </c>
      <c r="G119" s="164">
        <v>-0.59195840799999999</v>
      </c>
      <c r="H119" s="164">
        <v>-0.48195204000000003</v>
      </c>
      <c r="I119" s="164">
        <v>-0.69525712699999997</v>
      </c>
      <c r="J119" s="164">
        <v>-0.72550818299999997</v>
      </c>
      <c r="K119" s="164">
        <v>-1.2093071740000001</v>
      </c>
      <c r="L119" s="164">
        <v>-0.319071408</v>
      </c>
      <c r="M119" s="164">
        <v>-0.85637631299999994</v>
      </c>
      <c r="N119" s="164">
        <f t="shared" si="3"/>
        <v>0.29630633058598893</v>
      </c>
    </row>
    <row r="120" spans="1:14" x14ac:dyDescent="0.2">
      <c r="A120" s="164" t="s">
        <v>527</v>
      </c>
      <c r="B120" s="164" t="s">
        <v>228</v>
      </c>
      <c r="C120" s="197" t="s">
        <v>210</v>
      </c>
      <c r="D120" s="164">
        <v>-0.34338838300000002</v>
      </c>
      <c r="E120" s="164">
        <v>-0.67191114100000005</v>
      </c>
      <c r="F120" s="164">
        <v>-0.48749125799999998</v>
      </c>
      <c r="G120" s="164">
        <v>-0.381797728</v>
      </c>
      <c r="H120" s="164">
        <v>-0.46518619100000003</v>
      </c>
      <c r="I120" s="164">
        <v>-4.2715979000000001E-2</v>
      </c>
      <c r="J120" s="164">
        <v>-0.42585828599999997</v>
      </c>
      <c r="K120" s="164">
        <v>-0.10471483099999999</v>
      </c>
      <c r="L120" s="164">
        <v>0.58411876569999999</v>
      </c>
      <c r="M120" s="164">
        <v>1.1902513218999999</v>
      </c>
      <c r="N120" s="164">
        <f t="shared" si="3"/>
        <v>0.57631819291689612</v>
      </c>
    </row>
    <row r="121" spans="1:14" x14ac:dyDescent="0.2">
      <c r="A121" s="164" t="s">
        <v>544</v>
      </c>
      <c r="B121" s="164" t="s">
        <v>228</v>
      </c>
      <c r="C121" s="197" t="s">
        <v>210</v>
      </c>
      <c r="D121" s="164">
        <v>-0.95704532899999994</v>
      </c>
      <c r="E121" s="164">
        <v>-0.61686972799999995</v>
      </c>
      <c r="F121" s="164">
        <v>-0.525622111</v>
      </c>
      <c r="G121" s="164">
        <v>3.3717508E-2</v>
      </c>
      <c r="H121" s="164">
        <v>-0.35615950400000002</v>
      </c>
      <c r="I121" s="164">
        <v>0.47355845089999998</v>
      </c>
      <c r="J121" s="164">
        <v>-0.52976861099999994</v>
      </c>
      <c r="K121" s="164">
        <v>0.64346922740000001</v>
      </c>
      <c r="L121" s="164">
        <v>1.2334137641</v>
      </c>
      <c r="M121" s="164">
        <v>0.84844870809999995</v>
      </c>
      <c r="N121" s="164">
        <f t="shared" si="3"/>
        <v>0.73445073292846275</v>
      </c>
    </row>
    <row r="122" spans="1:14" s="179" customFormat="1" x14ac:dyDescent="0.2">
      <c r="A122" s="179" t="s">
        <v>548</v>
      </c>
      <c r="B122" s="179" t="s">
        <v>228</v>
      </c>
      <c r="C122" s="198" t="s">
        <v>210</v>
      </c>
      <c r="D122" s="179">
        <v>1.3052422184000001</v>
      </c>
      <c r="E122" s="179">
        <v>-0.88003254600000003</v>
      </c>
      <c r="F122" s="179">
        <v>-0.42797777300000001</v>
      </c>
      <c r="G122" s="179">
        <v>1.6597033243999999</v>
      </c>
      <c r="H122" s="179">
        <v>-7.8811556000000005E-2</v>
      </c>
      <c r="I122" s="179">
        <v>2.4959739532</v>
      </c>
      <c r="J122" s="179">
        <v>-0.57315980399999999</v>
      </c>
      <c r="K122" s="179">
        <v>0.13918986050000001</v>
      </c>
      <c r="L122" s="179">
        <v>1.3953918802</v>
      </c>
      <c r="M122" s="179">
        <v>1.6959082928</v>
      </c>
      <c r="N122" s="179">
        <f t="shared" si="3"/>
        <v>1.1686596876947897</v>
      </c>
    </row>
    <row r="123" spans="1:14" ht="18" x14ac:dyDescent="0.2">
      <c r="A123" s="164" t="s">
        <v>717</v>
      </c>
    </row>
    <row r="125" spans="1:14" ht="15.75" x14ac:dyDescent="0.25">
      <c r="A125" s="193" t="s">
        <v>596</v>
      </c>
      <c r="B125" s="193" t="s">
        <v>615</v>
      </c>
    </row>
    <row r="126" spans="1:14" x14ac:dyDescent="0.2">
      <c r="A126" s="164" t="s">
        <v>612</v>
      </c>
      <c r="B126" s="164" t="s">
        <v>811</v>
      </c>
    </row>
    <row r="127" spans="1:14" x14ac:dyDescent="0.2">
      <c r="A127" s="164" t="s">
        <v>597</v>
      </c>
      <c r="B127" s="164" t="s">
        <v>814</v>
      </c>
    </row>
    <row r="128" spans="1:14" x14ac:dyDescent="0.2">
      <c r="A128" s="164" t="s">
        <v>598</v>
      </c>
      <c r="B128" s="164" t="s">
        <v>814</v>
      </c>
    </row>
    <row r="129" spans="1:2" x14ac:dyDescent="0.2">
      <c r="A129" s="164" t="s">
        <v>599</v>
      </c>
      <c r="B129" s="164" t="s">
        <v>814</v>
      </c>
    </row>
    <row r="130" spans="1:2" x14ac:dyDescent="0.2">
      <c r="A130" s="164" t="s">
        <v>600</v>
      </c>
      <c r="B130" s="164" t="s">
        <v>814</v>
      </c>
    </row>
    <row r="131" spans="1:2" x14ac:dyDescent="0.2">
      <c r="A131" s="164" t="s">
        <v>601</v>
      </c>
      <c r="B131" s="164" t="s">
        <v>814</v>
      </c>
    </row>
    <row r="132" spans="1:2" x14ac:dyDescent="0.2">
      <c r="A132" s="164" t="s">
        <v>602</v>
      </c>
      <c r="B132" s="164" t="s">
        <v>814</v>
      </c>
    </row>
    <row r="133" spans="1:2" x14ac:dyDescent="0.2">
      <c r="A133" s="164" t="s">
        <v>613</v>
      </c>
      <c r="B133" s="164" t="s">
        <v>616</v>
      </c>
    </row>
    <row r="134" spans="1:2" x14ac:dyDescent="0.2">
      <c r="A134" s="164" t="s">
        <v>603</v>
      </c>
      <c r="B134" s="164" t="s">
        <v>811</v>
      </c>
    </row>
    <row r="135" spans="1:2" x14ac:dyDescent="0.2">
      <c r="A135" s="164" t="s">
        <v>604</v>
      </c>
      <c r="B135" s="164" t="s">
        <v>814</v>
      </c>
    </row>
    <row r="136" spans="1:2" x14ac:dyDescent="0.2">
      <c r="A136" s="164" t="s">
        <v>614</v>
      </c>
      <c r="B136" s="164" t="s">
        <v>813</v>
      </c>
    </row>
    <row r="137" spans="1:2" x14ac:dyDescent="0.2">
      <c r="A137" s="164" t="s">
        <v>605</v>
      </c>
      <c r="B137" s="164" t="s">
        <v>812</v>
      </c>
    </row>
    <row r="138" spans="1:2" x14ac:dyDescent="0.2">
      <c r="A138" s="164" t="s">
        <v>606</v>
      </c>
      <c r="B138" s="164" t="s">
        <v>811</v>
      </c>
    </row>
    <row r="139" spans="1:2" x14ac:dyDescent="0.2">
      <c r="A139" s="164" t="s">
        <v>607</v>
      </c>
      <c r="B139" s="164" t="s">
        <v>809</v>
      </c>
    </row>
    <row r="140" spans="1:2" x14ac:dyDescent="0.2">
      <c r="A140" s="164" t="s">
        <v>608</v>
      </c>
      <c r="B140" s="164" t="s">
        <v>810</v>
      </c>
    </row>
    <row r="141" spans="1:2" x14ac:dyDescent="0.2">
      <c r="A141" s="164" t="s">
        <v>627</v>
      </c>
      <c r="B141" s="164" t="s">
        <v>629</v>
      </c>
    </row>
    <row r="142" spans="1:2" x14ac:dyDescent="0.2">
      <c r="A142" s="164" t="s">
        <v>609</v>
      </c>
      <c r="B142" s="164" t="s">
        <v>809</v>
      </c>
    </row>
    <row r="143" spans="1:2" x14ac:dyDescent="0.2">
      <c r="A143" s="164" t="s">
        <v>610</v>
      </c>
      <c r="B143" s="164" t="s">
        <v>807</v>
      </c>
    </row>
    <row r="144" spans="1:2" x14ac:dyDescent="0.2">
      <c r="A144" s="164" t="s">
        <v>611</v>
      </c>
      <c r="B144" s="164" t="s">
        <v>808</v>
      </c>
    </row>
  </sheetData>
  <sortState ref="A2:N121">
    <sortCondition ref="B2:B121"/>
    <sortCondition ref="C2:C121"/>
    <sortCondition ref="A2:A121"/>
  </sortState>
  <phoneticPr fontId="3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8"/>
  <sheetViews>
    <sheetView topLeftCell="A40" workbookViewId="0">
      <selection activeCell="AF60" sqref="AF60"/>
    </sheetView>
  </sheetViews>
  <sheetFormatPr defaultColWidth="8.85546875" defaultRowHeight="16.5" x14ac:dyDescent="0.25"/>
  <cols>
    <col min="1" max="1" width="16.85546875" style="15" customWidth="1"/>
    <col min="2" max="2" width="18.42578125" style="15" customWidth="1"/>
    <col min="3" max="3" width="24.42578125" style="15" customWidth="1"/>
    <col min="4" max="4" width="23.140625" style="15" customWidth="1"/>
    <col min="5" max="5" width="41.5703125" style="15" customWidth="1"/>
    <col min="6" max="6" width="20.42578125" style="15" customWidth="1"/>
    <col min="7" max="7" width="19.140625" style="15" customWidth="1"/>
    <col min="8" max="8" width="20" style="15" customWidth="1"/>
    <col min="9" max="9" width="22.5703125" style="15" customWidth="1"/>
    <col min="10" max="10" width="19.42578125" style="15" bestFit="1" customWidth="1"/>
    <col min="11" max="11" width="18.85546875" style="15" customWidth="1"/>
    <col min="12" max="14" width="8.85546875" style="15"/>
    <col min="15" max="15" width="8.85546875" style="21"/>
    <col min="16" max="16" width="8.85546875" style="184"/>
    <col min="17" max="16384" width="8.85546875" style="15"/>
  </cols>
  <sheetData>
    <row r="1" spans="1:32" x14ac:dyDescent="0.25">
      <c r="A1" s="20" t="s">
        <v>706</v>
      </c>
      <c r="P1" s="199" t="s">
        <v>705</v>
      </c>
      <c r="Q1" s="18"/>
      <c r="R1" s="18"/>
      <c r="S1" s="18"/>
      <c r="T1" s="18"/>
      <c r="U1" s="18"/>
      <c r="V1" s="18"/>
      <c r="W1" s="18"/>
      <c r="X1" s="18"/>
      <c r="Y1" s="28" t="s">
        <v>710</v>
      </c>
      <c r="Z1" s="18"/>
      <c r="AA1" s="18"/>
      <c r="AB1" s="18"/>
      <c r="AC1" s="18"/>
      <c r="AD1" s="18"/>
      <c r="AE1" s="18"/>
      <c r="AF1" s="18"/>
    </row>
    <row r="2" spans="1:32" x14ac:dyDescent="0.25">
      <c r="A2" s="15" t="s">
        <v>719</v>
      </c>
    </row>
    <row r="3" spans="1:32" x14ac:dyDescent="0.25">
      <c r="A3" s="15" t="s">
        <v>71</v>
      </c>
      <c r="B3" s="31" t="s">
        <v>707</v>
      </c>
    </row>
    <row r="4" spans="1:32" x14ac:dyDescent="0.25">
      <c r="A4" s="15" t="s">
        <v>72</v>
      </c>
      <c r="B4" s="15" t="s">
        <v>73</v>
      </c>
      <c r="C4" s="15" t="s">
        <v>74</v>
      </c>
      <c r="D4" s="15" t="s">
        <v>702</v>
      </c>
      <c r="E4" s="15" t="s">
        <v>75</v>
      </c>
      <c r="F4" s="15" t="s">
        <v>76</v>
      </c>
      <c r="G4" s="15" t="s">
        <v>77</v>
      </c>
      <c r="H4" s="15" t="s">
        <v>78</v>
      </c>
      <c r="I4" s="15" t="s">
        <v>79</v>
      </c>
      <c r="J4" s="15" t="s">
        <v>80</v>
      </c>
      <c r="K4" s="15" t="s">
        <v>81</v>
      </c>
      <c r="L4" s="15" t="s">
        <v>82</v>
      </c>
      <c r="M4" s="15" t="s">
        <v>83</v>
      </c>
      <c r="N4" s="15" t="s">
        <v>84</v>
      </c>
      <c r="O4" s="21" t="s">
        <v>85</v>
      </c>
    </row>
    <row r="5" spans="1:32" x14ac:dyDescent="0.25">
      <c r="A5" s="15">
        <v>1</v>
      </c>
      <c r="B5" s="175">
        <v>4.2854999999999999</v>
      </c>
      <c r="C5" s="175">
        <v>42.854999999999997</v>
      </c>
      <c r="D5" s="175">
        <v>42.854999999999997</v>
      </c>
      <c r="E5" s="15" t="s">
        <v>244</v>
      </c>
      <c r="F5" s="175">
        <v>-0.19036</v>
      </c>
      <c r="G5" s="175">
        <v>0.16767000000000001</v>
      </c>
      <c r="H5" s="175">
        <v>-0.10452</v>
      </c>
      <c r="I5" s="175">
        <v>0.90661000000000003</v>
      </c>
      <c r="J5" s="175">
        <v>0.22441</v>
      </c>
      <c r="K5" s="175">
        <v>0.14426</v>
      </c>
      <c r="L5" s="175">
        <v>0.13900000000000001</v>
      </c>
      <c r="M5" s="175">
        <v>7.8630000000000005E-2</v>
      </c>
      <c r="N5" s="175">
        <v>3.5130000000000002E-2</v>
      </c>
      <c r="O5" s="182">
        <v>-6.9849999999999995E-2</v>
      </c>
    </row>
    <row r="6" spans="1:32" x14ac:dyDescent="0.25">
      <c r="A6" s="15">
        <v>2</v>
      </c>
      <c r="B6" s="175">
        <v>1.3242</v>
      </c>
      <c r="C6" s="175">
        <v>13.242000000000001</v>
      </c>
      <c r="D6" s="175">
        <v>56.095999999999997</v>
      </c>
      <c r="E6" s="15" t="s">
        <v>46</v>
      </c>
      <c r="F6" s="175">
        <v>0.24840999999999999</v>
      </c>
      <c r="G6" s="175">
        <v>-0.39523999999999998</v>
      </c>
      <c r="H6" s="175">
        <v>-0.17865</v>
      </c>
      <c r="I6" s="175">
        <v>-0.12424</v>
      </c>
      <c r="J6" s="175">
        <v>0.69420000000000004</v>
      </c>
      <c r="K6" s="175">
        <v>0.46618999999999999</v>
      </c>
      <c r="L6" s="175">
        <v>-0.12198000000000001</v>
      </c>
      <c r="M6" s="175">
        <v>2.9499999999999998E-2</v>
      </c>
      <c r="N6" s="175">
        <v>0.12001000000000001</v>
      </c>
      <c r="O6" s="182">
        <v>7.2980000000000003E-2</v>
      </c>
    </row>
    <row r="7" spans="1:32" x14ac:dyDescent="0.25">
      <c r="A7" s="15">
        <v>3</v>
      </c>
      <c r="B7" s="175">
        <v>1.1047</v>
      </c>
      <c r="C7" s="175">
        <v>11.047000000000001</v>
      </c>
      <c r="D7" s="175">
        <v>67.144000000000005</v>
      </c>
      <c r="E7" s="15" t="s">
        <v>688</v>
      </c>
      <c r="F7" s="177">
        <v>0.36660999999999999</v>
      </c>
      <c r="G7" s="175">
        <v>2.0250000000000001E-2</v>
      </c>
      <c r="H7" s="175">
        <v>-0.16552</v>
      </c>
      <c r="I7" s="175">
        <v>0.23183000000000001</v>
      </c>
      <c r="J7" s="175">
        <v>-0.40400999999999998</v>
      </c>
      <c r="K7" s="175">
        <v>0.1275</v>
      </c>
      <c r="L7" s="175">
        <v>-0.66442999999999997</v>
      </c>
      <c r="M7" s="175">
        <v>8.6300000000000005E-3</v>
      </c>
      <c r="N7" s="175">
        <v>0.37565999999999999</v>
      </c>
      <c r="O7" s="182">
        <v>0.14798</v>
      </c>
    </row>
    <row r="8" spans="1:32" x14ac:dyDescent="0.25">
      <c r="A8" s="15">
        <v>4</v>
      </c>
      <c r="B8" s="175">
        <v>0.89580000000000004</v>
      </c>
      <c r="C8" s="175">
        <v>8.9580000000000002</v>
      </c>
      <c r="D8" s="175">
        <v>76.102000000000004</v>
      </c>
      <c r="E8" s="15" t="s">
        <v>689</v>
      </c>
      <c r="F8" s="177">
        <v>0.35987999999999998</v>
      </c>
      <c r="G8" s="175">
        <v>-3.4779999999999998E-2</v>
      </c>
      <c r="H8" s="175">
        <v>-0.28671999999999997</v>
      </c>
      <c r="I8" s="175">
        <v>-1.8000000000000001E-4</v>
      </c>
      <c r="J8" s="175">
        <v>0.12178</v>
      </c>
      <c r="K8" s="175">
        <v>-0.55386999999999997</v>
      </c>
      <c r="L8" s="175">
        <v>0.30708000000000002</v>
      </c>
      <c r="M8" s="175">
        <v>0.45204</v>
      </c>
      <c r="N8" s="175">
        <v>0.40281</v>
      </c>
      <c r="O8" s="182">
        <v>-6.769E-2</v>
      </c>
    </row>
    <row r="9" spans="1:32" x14ac:dyDescent="0.25">
      <c r="A9" s="15">
        <v>5</v>
      </c>
      <c r="B9" s="175">
        <v>0.68700000000000006</v>
      </c>
      <c r="C9" s="175">
        <v>6.87</v>
      </c>
      <c r="D9" s="175">
        <v>82.971999999999994</v>
      </c>
      <c r="E9" s="15" t="s">
        <v>690</v>
      </c>
      <c r="F9" s="177">
        <v>0.41605999999999999</v>
      </c>
      <c r="G9" s="175">
        <v>-0.22117999999999999</v>
      </c>
      <c r="H9" s="175">
        <v>-0.10201</v>
      </c>
      <c r="I9" s="175">
        <v>0.18998000000000001</v>
      </c>
      <c r="J9" s="175">
        <v>-0.19184000000000001</v>
      </c>
      <c r="K9" s="175">
        <v>-9.2499999999999995E-3</v>
      </c>
      <c r="L9" s="175">
        <v>0.35638999999999998</v>
      </c>
      <c r="M9" s="175">
        <v>-0.18931999999999999</v>
      </c>
      <c r="N9" s="175">
        <v>-0.37186999999999998</v>
      </c>
      <c r="O9" s="182">
        <v>0.62724999999999997</v>
      </c>
    </row>
    <row r="10" spans="1:32" x14ac:dyDescent="0.25">
      <c r="A10" s="15">
        <v>6</v>
      </c>
      <c r="B10" s="175">
        <v>0.63719999999999999</v>
      </c>
      <c r="C10" s="175">
        <v>6.3719999999999999</v>
      </c>
      <c r="D10" s="175">
        <v>89.343000000000004</v>
      </c>
      <c r="E10" s="15" t="s">
        <v>704</v>
      </c>
      <c r="F10" s="177">
        <v>0.43996000000000002</v>
      </c>
      <c r="G10" s="175">
        <v>-0.19406999999999999</v>
      </c>
      <c r="H10" s="175">
        <v>-0.12157</v>
      </c>
      <c r="I10" s="175">
        <v>0.12118</v>
      </c>
      <c r="J10" s="175">
        <v>-0.11735</v>
      </c>
      <c r="K10" s="175">
        <v>-1.375E-2</v>
      </c>
      <c r="L10" s="175">
        <v>-6.0000000000000001E-3</v>
      </c>
      <c r="M10" s="175">
        <v>-0.19006000000000001</v>
      </c>
      <c r="N10" s="175">
        <v>-0.38541999999999998</v>
      </c>
      <c r="O10" s="182">
        <v>-0.73528000000000004</v>
      </c>
    </row>
    <row r="11" spans="1:32" x14ac:dyDescent="0.25">
      <c r="A11" s="15">
        <v>7</v>
      </c>
      <c r="B11" s="175">
        <v>0.43669999999999998</v>
      </c>
      <c r="C11" s="175">
        <v>4.367</v>
      </c>
      <c r="D11" s="175">
        <v>93.71</v>
      </c>
      <c r="E11" s="15" t="s">
        <v>692</v>
      </c>
      <c r="F11" s="175">
        <v>0.26022000000000001</v>
      </c>
      <c r="G11" s="177">
        <v>0.51749999999999996</v>
      </c>
      <c r="H11" s="175">
        <v>0.10183</v>
      </c>
      <c r="I11" s="175">
        <v>1.014E-2</v>
      </c>
      <c r="J11" s="175">
        <v>0.47524</v>
      </c>
      <c r="K11" s="175">
        <v>-0.39595000000000002</v>
      </c>
      <c r="L11" s="175">
        <v>-0.36276999999999998</v>
      </c>
      <c r="M11" s="175">
        <v>-0.19014</v>
      </c>
      <c r="N11" s="175">
        <v>-0.29004000000000002</v>
      </c>
      <c r="O11" s="182">
        <v>0.13965</v>
      </c>
    </row>
    <row r="12" spans="1:32" x14ac:dyDescent="0.25">
      <c r="A12" s="15">
        <v>8</v>
      </c>
      <c r="B12" s="175">
        <v>0.35720000000000002</v>
      </c>
      <c r="C12" s="175">
        <v>3.5720000000000001</v>
      </c>
      <c r="D12" s="175">
        <v>97.281999999999996</v>
      </c>
      <c r="E12" s="15" t="s">
        <v>693</v>
      </c>
      <c r="F12" s="175">
        <v>0.18246000000000001</v>
      </c>
      <c r="G12" s="175">
        <v>-0.24773000000000001</v>
      </c>
      <c r="H12" s="175">
        <v>0.76861000000000002</v>
      </c>
      <c r="I12" s="175">
        <v>0.15409</v>
      </c>
      <c r="J12" s="175">
        <v>9.8300000000000002E-3</v>
      </c>
      <c r="K12" s="175">
        <v>-1.702E-2</v>
      </c>
      <c r="L12" s="175">
        <v>-0.12174</v>
      </c>
      <c r="M12" s="175">
        <v>0.50661999999999996</v>
      </c>
      <c r="N12" s="175">
        <v>-0.13708000000000001</v>
      </c>
      <c r="O12" s="182">
        <v>1.3509999999999999E-2</v>
      </c>
    </row>
    <row r="13" spans="1:32" x14ac:dyDescent="0.25">
      <c r="A13" s="15">
        <v>9</v>
      </c>
      <c r="B13" s="175">
        <v>0.19969999999999999</v>
      </c>
      <c r="C13" s="175">
        <v>1.9970000000000001</v>
      </c>
      <c r="D13" s="175">
        <v>99.278999999999996</v>
      </c>
      <c r="E13" s="15" t="s">
        <v>694</v>
      </c>
      <c r="F13" s="175">
        <v>0.33867999999999998</v>
      </c>
      <c r="G13" s="175">
        <v>0.25696000000000002</v>
      </c>
      <c r="H13" s="175">
        <v>0.44768000000000002</v>
      </c>
      <c r="I13" s="175">
        <v>-2.64E-3</v>
      </c>
      <c r="J13" s="175">
        <v>2.1149999999999999E-2</v>
      </c>
      <c r="K13" s="175">
        <v>0.18579000000000001</v>
      </c>
      <c r="L13" s="175">
        <v>0.35930000000000001</v>
      </c>
      <c r="M13" s="175">
        <v>-0.44544</v>
      </c>
      <c r="N13" s="175">
        <v>0.49734</v>
      </c>
      <c r="O13" s="182">
        <v>-9.4960000000000003E-2</v>
      </c>
    </row>
    <row r="14" spans="1:32" s="16" customFormat="1" x14ac:dyDescent="0.25">
      <c r="A14" s="16">
        <v>10</v>
      </c>
      <c r="B14" s="180">
        <v>7.2099999999999997E-2</v>
      </c>
      <c r="C14" s="180">
        <v>0.72099999999999997</v>
      </c>
      <c r="D14" s="16">
        <v>100</v>
      </c>
      <c r="E14" s="16" t="s">
        <v>695</v>
      </c>
      <c r="F14" s="16">
        <v>0.24</v>
      </c>
      <c r="G14" s="32">
        <v>0.57999999999999996</v>
      </c>
      <c r="H14" s="16">
        <v>-0.14000000000000001</v>
      </c>
      <c r="I14" s="16">
        <v>-0.19</v>
      </c>
      <c r="J14" s="16">
        <v>-0.11</v>
      </c>
      <c r="K14" s="16">
        <v>0.5</v>
      </c>
      <c r="L14" s="16">
        <v>0.17</v>
      </c>
      <c r="M14" s="16">
        <v>0.47</v>
      </c>
      <c r="N14" s="16">
        <v>-0.21</v>
      </c>
      <c r="O14" s="16">
        <v>-0.02</v>
      </c>
      <c r="P14" s="185"/>
    </row>
    <row r="16" spans="1:32" x14ac:dyDescent="0.25">
      <c r="A16" s="15" t="s">
        <v>718</v>
      </c>
    </row>
    <row r="17" spans="1:24" x14ac:dyDescent="0.25">
      <c r="A17" s="27" t="s">
        <v>71</v>
      </c>
      <c r="B17" s="31" t="s">
        <v>709</v>
      </c>
    </row>
    <row r="18" spans="1:24" x14ac:dyDescent="0.25">
      <c r="A18" s="15" t="s">
        <v>72</v>
      </c>
      <c r="B18" s="15" t="s">
        <v>73</v>
      </c>
      <c r="C18" s="15" t="s">
        <v>74</v>
      </c>
      <c r="D18" s="15" t="s">
        <v>702</v>
      </c>
      <c r="E18" s="15" t="s">
        <v>75</v>
      </c>
      <c r="F18" s="15" t="s">
        <v>76</v>
      </c>
      <c r="G18" s="15" t="s">
        <v>77</v>
      </c>
      <c r="H18" s="15" t="s">
        <v>78</v>
      </c>
      <c r="I18" s="15" t="s">
        <v>79</v>
      </c>
      <c r="J18" s="15" t="s">
        <v>80</v>
      </c>
      <c r="K18" s="15" t="s">
        <v>81</v>
      </c>
      <c r="L18" s="15" t="s">
        <v>82</v>
      </c>
      <c r="M18" s="15" t="s">
        <v>83</v>
      </c>
      <c r="N18" s="30" t="s">
        <v>84</v>
      </c>
      <c r="O18" s="15" t="s">
        <v>85</v>
      </c>
    </row>
    <row r="19" spans="1:24" x14ac:dyDescent="0.25">
      <c r="A19" s="15">
        <v>1</v>
      </c>
      <c r="B19" s="175">
        <v>4.8937999999999997</v>
      </c>
      <c r="C19" s="175">
        <v>48.938000000000002</v>
      </c>
      <c r="D19" s="175">
        <v>48.938000000000002</v>
      </c>
      <c r="E19" s="15" t="s">
        <v>244</v>
      </c>
      <c r="F19" s="175">
        <v>-0.23945</v>
      </c>
      <c r="G19" s="175">
        <v>-8.7330000000000005E-2</v>
      </c>
      <c r="H19" s="175">
        <v>0.55959999999999999</v>
      </c>
      <c r="I19" s="175">
        <v>-0.28236</v>
      </c>
      <c r="J19" s="175">
        <v>0.62761</v>
      </c>
      <c r="K19" s="175">
        <v>-2.5409999999999999E-2</v>
      </c>
      <c r="L19" s="175">
        <v>-0.19719999999999999</v>
      </c>
      <c r="M19" s="175">
        <v>0.31220999999999999</v>
      </c>
      <c r="N19" s="176">
        <v>-9.8739999999999994E-2</v>
      </c>
      <c r="O19" s="175">
        <v>-3.8800000000000001E-2</v>
      </c>
    </row>
    <row r="20" spans="1:24" x14ac:dyDescent="0.25">
      <c r="A20" s="15">
        <v>2</v>
      </c>
      <c r="B20" s="175">
        <v>1.9036999999999999</v>
      </c>
      <c r="C20" s="175">
        <v>19.036999999999999</v>
      </c>
      <c r="D20" s="175">
        <v>67.974999999999994</v>
      </c>
      <c r="E20" s="15" t="s">
        <v>46</v>
      </c>
      <c r="F20" s="175">
        <v>3.117E-2</v>
      </c>
      <c r="G20" s="175">
        <v>0.59606000000000003</v>
      </c>
      <c r="H20" s="175">
        <v>-0.29609000000000002</v>
      </c>
      <c r="I20" s="175">
        <v>0.29415999999999998</v>
      </c>
      <c r="J20" s="175">
        <v>0.35909999999999997</v>
      </c>
      <c r="K20" s="175">
        <v>0.46050999999999997</v>
      </c>
      <c r="L20" s="175">
        <v>8.2070000000000004E-2</v>
      </c>
      <c r="M20" s="175">
        <v>0.34847</v>
      </c>
      <c r="N20" s="176">
        <v>-1.7049999999999999E-2</v>
      </c>
      <c r="O20" s="175">
        <v>-7.9799999999999992E-3</v>
      </c>
    </row>
    <row r="21" spans="1:24" x14ac:dyDescent="0.25">
      <c r="A21" s="15">
        <v>3</v>
      </c>
      <c r="B21" s="175">
        <v>1.2282</v>
      </c>
      <c r="C21" s="175">
        <v>12.282</v>
      </c>
      <c r="D21" s="175">
        <v>80.257999999999996</v>
      </c>
      <c r="E21" s="15" t="s">
        <v>688</v>
      </c>
      <c r="F21" s="177">
        <v>0.41366000000000003</v>
      </c>
      <c r="G21" s="175">
        <v>-0.1225</v>
      </c>
      <c r="H21" s="175">
        <v>-0.18117</v>
      </c>
      <c r="I21" s="175">
        <v>5.9959999999999999E-2</v>
      </c>
      <c r="J21" s="175">
        <v>0.24840000000000001</v>
      </c>
      <c r="K21" s="175">
        <v>-0.23129</v>
      </c>
      <c r="L21" s="175">
        <v>-0.34370000000000001</v>
      </c>
      <c r="M21" s="175">
        <v>0.12934999999999999</v>
      </c>
      <c r="N21" s="176">
        <v>0.70662000000000003</v>
      </c>
      <c r="O21" s="175">
        <v>-0.16761000000000001</v>
      </c>
    </row>
    <row r="22" spans="1:24" x14ac:dyDescent="0.25">
      <c r="A22" s="15">
        <v>4</v>
      </c>
      <c r="B22" s="175">
        <v>0.73229999999999995</v>
      </c>
      <c r="C22" s="175">
        <v>7.3230000000000004</v>
      </c>
      <c r="D22" s="175">
        <v>87.581000000000003</v>
      </c>
      <c r="E22" s="15" t="s">
        <v>689</v>
      </c>
      <c r="F22" s="177">
        <v>0.38542999999999999</v>
      </c>
      <c r="G22" s="175">
        <v>-8.5860000000000006E-2</v>
      </c>
      <c r="H22" s="175">
        <v>0.12559000000000001</v>
      </c>
      <c r="I22" s="175">
        <v>-0.36788999999999999</v>
      </c>
      <c r="J22" s="175">
        <v>5.9679999999999997E-2</v>
      </c>
      <c r="K22" s="175">
        <v>9.851E-2</v>
      </c>
      <c r="L22" s="175">
        <v>0.78013999999999994</v>
      </c>
      <c r="M22" s="175">
        <v>0.16547000000000001</v>
      </c>
      <c r="N22" s="176">
        <v>0.19872000000000001</v>
      </c>
      <c r="O22" s="175">
        <v>6.4850000000000005E-2</v>
      </c>
    </row>
    <row r="23" spans="1:24" x14ac:dyDescent="0.25">
      <c r="A23" s="15">
        <v>5</v>
      </c>
      <c r="B23" s="175">
        <v>0.60370000000000001</v>
      </c>
      <c r="C23" s="175">
        <v>6.0369999999999999</v>
      </c>
      <c r="D23" s="175">
        <v>93.617999999999995</v>
      </c>
      <c r="E23" s="15" t="s">
        <v>690</v>
      </c>
      <c r="F23" s="177">
        <v>0.41398000000000001</v>
      </c>
      <c r="G23" s="175">
        <v>-0.19275999999999999</v>
      </c>
      <c r="H23" s="175">
        <v>-0.17823</v>
      </c>
      <c r="I23" s="175">
        <v>3.6459999999999999E-2</v>
      </c>
      <c r="J23" s="175">
        <v>0.24659</v>
      </c>
      <c r="K23" s="175">
        <v>-7.6079999999999995E-2</v>
      </c>
      <c r="L23" s="175">
        <v>-0.16353000000000001</v>
      </c>
      <c r="M23" s="175">
        <v>-4.1999999999999997E-3</v>
      </c>
      <c r="N23" s="176">
        <v>-0.33898</v>
      </c>
      <c r="O23" s="175">
        <v>0.74168999999999996</v>
      </c>
    </row>
    <row r="24" spans="1:24" x14ac:dyDescent="0.25">
      <c r="A24" s="15">
        <v>6</v>
      </c>
      <c r="B24" s="175">
        <v>0.23330000000000001</v>
      </c>
      <c r="C24" s="175">
        <v>2.3330000000000002</v>
      </c>
      <c r="D24" s="175">
        <v>95.950999999999993</v>
      </c>
      <c r="E24" s="15" t="s">
        <v>704</v>
      </c>
      <c r="F24" s="177">
        <v>0.41502</v>
      </c>
      <c r="G24" s="175">
        <v>-0.21260000000000001</v>
      </c>
      <c r="H24" s="175">
        <v>-0.16056000000000001</v>
      </c>
      <c r="I24" s="175">
        <v>4.6420000000000003E-2</v>
      </c>
      <c r="J24" s="175">
        <v>0.20849999999999999</v>
      </c>
      <c r="K24" s="175">
        <v>-2.5319999999999999E-2</v>
      </c>
      <c r="L24" s="175">
        <v>1.32E-2</v>
      </c>
      <c r="M24" s="175">
        <v>-7.4700000000000003E-2</v>
      </c>
      <c r="N24" s="176">
        <v>-0.53905999999999998</v>
      </c>
      <c r="O24" s="175">
        <v>-0.64356999999999998</v>
      </c>
      <c r="P24" s="199" t="s">
        <v>711</v>
      </c>
      <c r="Q24" s="18"/>
      <c r="R24" s="18"/>
      <c r="S24" s="18"/>
      <c r="T24" s="18"/>
      <c r="U24" s="18"/>
      <c r="V24" s="18"/>
      <c r="W24" s="18"/>
      <c r="X24" s="18"/>
    </row>
    <row r="25" spans="1:24" x14ac:dyDescent="0.25">
      <c r="A25" s="15">
        <v>7</v>
      </c>
      <c r="B25" s="175">
        <v>0.2147</v>
      </c>
      <c r="C25" s="175">
        <v>2.1469999999999998</v>
      </c>
      <c r="D25" s="175">
        <v>98.097999999999999</v>
      </c>
      <c r="E25" s="15" t="s">
        <v>692</v>
      </c>
      <c r="F25" s="175">
        <v>0.1857</v>
      </c>
      <c r="G25" s="177">
        <v>0.49925999999999998</v>
      </c>
      <c r="H25" s="175">
        <v>0.36201</v>
      </c>
      <c r="I25" s="175">
        <v>0.34814000000000001</v>
      </c>
      <c r="J25" s="175">
        <v>7.9170000000000004E-2</v>
      </c>
      <c r="K25" s="175">
        <v>-0.62539999999999996</v>
      </c>
      <c r="L25" s="175">
        <v>0.19111</v>
      </c>
      <c r="M25" s="175">
        <v>-0.1598</v>
      </c>
      <c r="N25" s="176">
        <v>-6.5189999999999998E-2</v>
      </c>
      <c r="O25" s="175">
        <v>1.695E-2</v>
      </c>
    </row>
    <row r="26" spans="1:24" x14ac:dyDescent="0.25">
      <c r="A26" s="15">
        <v>8</v>
      </c>
      <c r="B26" s="175">
        <v>0.157</v>
      </c>
      <c r="C26" s="175">
        <v>1.57</v>
      </c>
      <c r="D26" s="175">
        <v>99.668000000000006</v>
      </c>
      <c r="E26" s="15" t="s">
        <v>693</v>
      </c>
      <c r="F26" s="175">
        <v>-0.17877999999999999</v>
      </c>
      <c r="G26" s="175">
        <v>-0.46489999999999998</v>
      </c>
      <c r="H26" s="175">
        <v>0.13829</v>
      </c>
      <c r="I26" s="175">
        <v>0.66124000000000005</v>
      </c>
      <c r="J26" s="175">
        <v>0.29110000000000003</v>
      </c>
      <c r="K26" s="175">
        <v>0.19672000000000001</v>
      </c>
      <c r="L26" s="175">
        <v>0.2883</v>
      </c>
      <c r="M26" s="175">
        <v>-0.24859999999999999</v>
      </c>
      <c r="N26" s="176">
        <v>0.16033</v>
      </c>
      <c r="O26" s="175">
        <v>3.8519999999999999E-2</v>
      </c>
    </row>
    <row r="27" spans="1:24" x14ac:dyDescent="0.25">
      <c r="A27" s="15">
        <v>9</v>
      </c>
      <c r="B27" s="175">
        <v>2.64E-2</v>
      </c>
      <c r="C27" s="175">
        <v>0.26400000000000001</v>
      </c>
      <c r="D27" s="175">
        <v>99.932000000000002</v>
      </c>
      <c r="E27" s="15" t="s">
        <v>694</v>
      </c>
      <c r="F27" s="175">
        <v>0.3448</v>
      </c>
      <c r="G27" s="175">
        <v>0.22256999999999999</v>
      </c>
      <c r="H27" s="175">
        <v>0.38955000000000001</v>
      </c>
      <c r="I27" s="175">
        <v>-0.12923999999999999</v>
      </c>
      <c r="J27" s="175">
        <v>1.1610000000000001E-2</v>
      </c>
      <c r="K27" s="175">
        <v>0.50253999999999999</v>
      </c>
      <c r="L27" s="175">
        <v>-0.23566000000000001</v>
      </c>
      <c r="M27" s="175">
        <v>-0.58696000000000004</v>
      </c>
      <c r="N27" s="176">
        <v>0.10184</v>
      </c>
      <c r="O27" s="175">
        <v>4.3E-3</v>
      </c>
    </row>
    <row r="28" spans="1:24" s="16" customFormat="1" x14ac:dyDescent="0.25">
      <c r="A28" s="16">
        <v>10</v>
      </c>
      <c r="B28" s="180">
        <v>6.7999999999999996E-3</v>
      </c>
      <c r="C28" s="180">
        <v>6.8000000000000005E-2</v>
      </c>
      <c r="D28" s="16">
        <v>100</v>
      </c>
      <c r="E28" s="16" t="s">
        <v>695</v>
      </c>
      <c r="F28" s="180">
        <v>0.30508000000000002</v>
      </c>
      <c r="G28" s="180">
        <v>-0.13197999999999999</v>
      </c>
      <c r="H28" s="180">
        <v>0.43714999999999998</v>
      </c>
      <c r="I28" s="180">
        <v>0.34084999999999999</v>
      </c>
      <c r="J28" s="180">
        <v>-0.46526000000000001</v>
      </c>
      <c r="K28" s="180">
        <v>0.18783</v>
      </c>
      <c r="L28" s="180">
        <v>-0.15984000000000001</v>
      </c>
      <c r="M28" s="180">
        <v>0.54730000000000001</v>
      </c>
      <c r="N28" s="181">
        <v>-7.3069999999999996E-2</v>
      </c>
      <c r="O28" s="180">
        <v>-7.8700000000000003E-3</v>
      </c>
      <c r="P28" s="185"/>
    </row>
    <row r="30" spans="1:24" x14ac:dyDescent="0.25">
      <c r="A30" s="15" t="s">
        <v>703</v>
      </c>
    </row>
    <row r="31" spans="1:24" x14ac:dyDescent="0.25">
      <c r="A31" s="27" t="s">
        <v>71</v>
      </c>
      <c r="B31" s="31" t="s">
        <v>708</v>
      </c>
    </row>
    <row r="32" spans="1:24" x14ac:dyDescent="0.25">
      <c r="A32" s="15" t="s">
        <v>72</v>
      </c>
      <c r="B32" s="15" t="s">
        <v>73</v>
      </c>
      <c r="C32" s="15" t="s">
        <v>74</v>
      </c>
      <c r="D32" s="15" t="s">
        <v>702</v>
      </c>
      <c r="E32" s="15" t="s">
        <v>75</v>
      </c>
      <c r="F32" s="15" t="s">
        <v>76</v>
      </c>
      <c r="G32" s="15" t="s">
        <v>77</v>
      </c>
      <c r="H32" s="15" t="s">
        <v>78</v>
      </c>
      <c r="I32" s="15" t="s">
        <v>79</v>
      </c>
      <c r="J32" s="15" t="s">
        <v>80</v>
      </c>
      <c r="K32" s="15" t="s">
        <v>81</v>
      </c>
      <c r="L32" s="15" t="s">
        <v>82</v>
      </c>
      <c r="M32" s="15" t="s">
        <v>83</v>
      </c>
      <c r="N32" s="30" t="s">
        <v>84</v>
      </c>
      <c r="O32" s="15" t="s">
        <v>85</v>
      </c>
    </row>
    <row r="33" spans="1:25" x14ac:dyDescent="0.25">
      <c r="A33" s="15">
        <v>1</v>
      </c>
      <c r="B33" s="175">
        <v>4.1623000000000001</v>
      </c>
      <c r="C33" s="175">
        <v>41.622999999999998</v>
      </c>
      <c r="D33" s="175">
        <v>41.622999999999998</v>
      </c>
      <c r="E33" s="15" t="s">
        <v>244</v>
      </c>
      <c r="F33" s="175">
        <v>-0.20216000000000001</v>
      </c>
      <c r="G33" s="175">
        <v>0.21911</v>
      </c>
      <c r="H33" s="175">
        <v>0.12093</v>
      </c>
      <c r="I33" s="175">
        <v>0.67627999999999999</v>
      </c>
      <c r="J33" s="175">
        <v>0.60365000000000002</v>
      </c>
      <c r="K33" s="175">
        <v>6.4729999999999996E-2</v>
      </c>
      <c r="L33" s="175">
        <v>0.25248999999999999</v>
      </c>
      <c r="M33" s="175">
        <v>5.8049999999999997E-2</v>
      </c>
      <c r="N33" s="176">
        <v>1.7520000000000001E-2</v>
      </c>
      <c r="O33" s="175">
        <v>-5.5899999999999998E-2</v>
      </c>
    </row>
    <row r="34" spans="1:25" x14ac:dyDescent="0.25">
      <c r="A34" s="15">
        <v>2</v>
      </c>
      <c r="B34" s="175">
        <v>1.2738</v>
      </c>
      <c r="C34" s="175">
        <v>12.738</v>
      </c>
      <c r="D34" s="175">
        <v>54.360999999999997</v>
      </c>
      <c r="E34" s="15" t="s">
        <v>46</v>
      </c>
      <c r="F34" s="175">
        <v>0.20424</v>
      </c>
      <c r="G34" s="177">
        <v>-0.29072999999999999</v>
      </c>
      <c r="H34" s="175">
        <v>-0.13891000000000001</v>
      </c>
      <c r="I34" s="175">
        <v>0.60526000000000002</v>
      </c>
      <c r="J34" s="175">
        <v>-0.59287000000000001</v>
      </c>
      <c r="K34" s="175">
        <v>0.27313999999999999</v>
      </c>
      <c r="L34" s="175">
        <v>0.17918999999999999</v>
      </c>
      <c r="M34" s="175">
        <v>0.13481000000000001</v>
      </c>
      <c r="N34" s="176">
        <v>0.10111000000000001</v>
      </c>
      <c r="O34" s="175">
        <v>3.8920000000000003E-2</v>
      </c>
    </row>
    <row r="35" spans="1:25" x14ac:dyDescent="0.25">
      <c r="A35" s="15">
        <v>3</v>
      </c>
      <c r="B35" s="175">
        <v>1.0281</v>
      </c>
      <c r="C35" s="175">
        <v>10.281000000000001</v>
      </c>
      <c r="D35" s="175">
        <v>64.641000000000005</v>
      </c>
      <c r="E35" s="15" t="s">
        <v>688</v>
      </c>
      <c r="F35" s="177">
        <v>0.37828000000000001</v>
      </c>
      <c r="G35" s="175">
        <v>-6.0000000000000002E-5</v>
      </c>
      <c r="H35" s="175">
        <v>-0.12690000000000001</v>
      </c>
      <c r="I35" s="175">
        <v>-3.925E-2</v>
      </c>
      <c r="J35" s="175">
        <v>0.31352999999999998</v>
      </c>
      <c r="K35" s="175">
        <v>0.32636999999999999</v>
      </c>
      <c r="L35" s="175">
        <v>-0.47450999999999999</v>
      </c>
      <c r="M35" s="175">
        <v>0.49287999999999998</v>
      </c>
      <c r="N35" s="176">
        <v>0.38477</v>
      </c>
      <c r="O35" s="175">
        <v>0.13531000000000001</v>
      </c>
    </row>
    <row r="36" spans="1:25" x14ac:dyDescent="0.25">
      <c r="A36" s="15">
        <v>4</v>
      </c>
      <c r="B36" s="175">
        <v>0.89839999999999998</v>
      </c>
      <c r="C36" s="175">
        <v>8.984</v>
      </c>
      <c r="D36" s="175">
        <v>73.625</v>
      </c>
      <c r="E36" s="15" t="s">
        <v>689</v>
      </c>
      <c r="F36" s="177">
        <v>0.36760999999999999</v>
      </c>
      <c r="G36" s="175">
        <v>-4.7469999999999998E-2</v>
      </c>
      <c r="H36" s="175">
        <v>-0.26756999999999997</v>
      </c>
      <c r="I36" s="175">
        <v>3.3239999999999999E-2</v>
      </c>
      <c r="J36" s="175">
        <v>0.10048</v>
      </c>
      <c r="K36" s="175">
        <v>-0.62512000000000001</v>
      </c>
      <c r="L36" s="175">
        <v>0.27911000000000002</v>
      </c>
      <c r="M36" s="175">
        <v>-0.13786000000000001</v>
      </c>
      <c r="N36" s="176">
        <v>0.53864000000000001</v>
      </c>
      <c r="O36" s="175">
        <v>-4.4729999999999999E-2</v>
      </c>
    </row>
    <row r="37" spans="1:25" x14ac:dyDescent="0.25">
      <c r="A37" s="15">
        <v>5</v>
      </c>
      <c r="B37" s="175">
        <v>0.85199999999999998</v>
      </c>
      <c r="C37" s="175">
        <v>8.52</v>
      </c>
      <c r="D37" s="175">
        <v>82.146000000000001</v>
      </c>
      <c r="E37" s="15" t="s">
        <v>690</v>
      </c>
      <c r="F37" s="177">
        <v>0.42282999999999998</v>
      </c>
      <c r="G37" s="175">
        <v>-0.24354000000000001</v>
      </c>
      <c r="H37" s="175">
        <v>-7.6590000000000005E-2</v>
      </c>
      <c r="I37" s="175">
        <v>2.3439999999999999E-2</v>
      </c>
      <c r="J37" s="175">
        <v>0.2671</v>
      </c>
      <c r="K37" s="175">
        <v>4.632E-2</v>
      </c>
      <c r="L37" s="175">
        <v>0.10989</v>
      </c>
      <c r="M37" s="175">
        <v>-0.28387000000000001</v>
      </c>
      <c r="N37" s="176">
        <v>-0.42193999999999998</v>
      </c>
      <c r="O37" s="175">
        <v>0.64134000000000002</v>
      </c>
    </row>
    <row r="38" spans="1:25" x14ac:dyDescent="0.25">
      <c r="A38" s="15">
        <v>6</v>
      </c>
      <c r="B38" s="175">
        <v>0.61680000000000001</v>
      </c>
      <c r="C38" s="175">
        <v>6.1680000000000001</v>
      </c>
      <c r="D38" s="175">
        <v>88.313999999999993</v>
      </c>
      <c r="E38" s="15" t="s">
        <v>704</v>
      </c>
      <c r="F38" s="177">
        <v>0.44452000000000003</v>
      </c>
      <c r="G38" s="175">
        <v>-0.21267</v>
      </c>
      <c r="H38" s="175">
        <v>-9.6409999999999996E-2</v>
      </c>
      <c r="I38" s="175">
        <v>2.1170000000000001E-2</v>
      </c>
      <c r="J38" s="175">
        <v>0.18060999999999999</v>
      </c>
      <c r="K38" s="175">
        <v>2.7230000000000001E-2</v>
      </c>
      <c r="L38" s="175">
        <v>-4.0349999999999997E-2</v>
      </c>
      <c r="M38" s="175">
        <v>-9.75E-3</v>
      </c>
      <c r="N38" s="176">
        <v>-0.41598000000000002</v>
      </c>
      <c r="O38" s="175">
        <v>-0.73438000000000003</v>
      </c>
    </row>
    <row r="39" spans="1:25" x14ac:dyDescent="0.25">
      <c r="A39" s="15">
        <v>7</v>
      </c>
      <c r="B39" s="175">
        <v>0.43980000000000002</v>
      </c>
      <c r="C39" s="175">
        <v>4.3979999999999997</v>
      </c>
      <c r="D39" s="175">
        <v>92.712000000000003</v>
      </c>
      <c r="E39" s="15" t="s">
        <v>692</v>
      </c>
      <c r="F39" s="175">
        <v>0.26221</v>
      </c>
      <c r="G39" s="177">
        <v>0.52571000000000001</v>
      </c>
      <c r="H39" s="175">
        <v>0.15404999999999999</v>
      </c>
      <c r="I39" s="175">
        <v>0.24353</v>
      </c>
      <c r="J39" s="175">
        <v>-0.24334</v>
      </c>
      <c r="K39" s="175">
        <v>-0.46978999999999999</v>
      </c>
      <c r="L39" s="175">
        <v>-0.28465000000000001</v>
      </c>
      <c r="M39" s="175">
        <v>0.28272000000000003</v>
      </c>
      <c r="N39" s="176">
        <v>-0.34104000000000001</v>
      </c>
      <c r="O39" s="175">
        <v>0.12107</v>
      </c>
    </row>
    <row r="40" spans="1:25" x14ac:dyDescent="0.25">
      <c r="A40" s="15">
        <v>8</v>
      </c>
      <c r="B40" s="175">
        <v>0.4194</v>
      </c>
      <c r="C40" s="175">
        <v>4.194</v>
      </c>
      <c r="D40" s="175">
        <v>96.906000000000006</v>
      </c>
      <c r="E40" s="15" t="s">
        <v>693</v>
      </c>
      <c r="F40" s="175">
        <v>0.1696</v>
      </c>
      <c r="G40" s="175">
        <v>-0.30591000000000002</v>
      </c>
      <c r="H40" s="175">
        <v>0.79042999999999997</v>
      </c>
      <c r="I40" s="175">
        <v>-0.14360999999999999</v>
      </c>
      <c r="J40" s="175">
        <v>1.813E-2</v>
      </c>
      <c r="K40" s="175">
        <v>-9.7379999999999994E-2</v>
      </c>
      <c r="L40" s="175">
        <v>0.30837999999999999</v>
      </c>
      <c r="M40" s="175">
        <v>0.34855000000000003</v>
      </c>
      <c r="N40" s="176">
        <v>7.3550000000000004E-2</v>
      </c>
      <c r="O40" s="175">
        <v>2.0959999999999999E-2</v>
      </c>
    </row>
    <row r="41" spans="1:25" x14ac:dyDescent="0.25">
      <c r="A41" s="15">
        <v>9</v>
      </c>
      <c r="B41" s="175">
        <v>0.23449999999999999</v>
      </c>
      <c r="C41" s="175">
        <v>2.3450000000000002</v>
      </c>
      <c r="D41" s="175">
        <v>99.251000000000005</v>
      </c>
      <c r="E41" s="15" t="s">
        <v>694</v>
      </c>
      <c r="F41" s="175">
        <v>0.32077</v>
      </c>
      <c r="G41" s="177">
        <v>0.29724</v>
      </c>
      <c r="H41" s="175">
        <v>0.43530000000000002</v>
      </c>
      <c r="I41" s="175">
        <v>9.1749999999999998E-2</v>
      </c>
      <c r="J41" s="175">
        <v>-8.7929999999999994E-2</v>
      </c>
      <c r="K41" s="175">
        <v>0.26425999999999999</v>
      </c>
      <c r="L41" s="175">
        <v>-0.20715</v>
      </c>
      <c r="M41" s="175">
        <v>-0.63571999999999995</v>
      </c>
      <c r="N41" s="176">
        <v>0.27762999999999999</v>
      </c>
      <c r="O41" s="175">
        <v>-9.5680000000000001E-2</v>
      </c>
    </row>
    <row r="42" spans="1:25" x14ac:dyDescent="0.25">
      <c r="A42" s="15">
        <v>10</v>
      </c>
      <c r="B42" s="175">
        <v>7.4899999999999994E-2</v>
      </c>
      <c r="C42" s="175">
        <v>0.749</v>
      </c>
      <c r="D42" s="15">
        <v>100</v>
      </c>
      <c r="E42" s="15" t="s">
        <v>695</v>
      </c>
      <c r="F42" s="175">
        <v>0.24978</v>
      </c>
      <c r="G42" s="177">
        <v>0.54988000000000004</v>
      </c>
      <c r="H42" s="175">
        <v>-0.1588</v>
      </c>
      <c r="I42" s="175">
        <v>-0.29035</v>
      </c>
      <c r="J42" s="175">
        <v>-6.6879999999999995E-2</v>
      </c>
      <c r="K42" s="175">
        <v>0.34786</v>
      </c>
      <c r="L42" s="175">
        <v>0.60690999999999995</v>
      </c>
      <c r="M42" s="175">
        <v>0.17405999999999999</v>
      </c>
      <c r="N42" s="176">
        <v>-3.7850000000000002E-2</v>
      </c>
      <c r="O42" s="175">
        <v>-1.3339999999999999E-2</v>
      </c>
    </row>
    <row r="44" spans="1:25" s="16" customFormat="1" x14ac:dyDescent="0.25">
      <c r="P44" s="185"/>
    </row>
    <row r="45" spans="1:25" x14ac:dyDescent="0.25">
      <c r="A45" s="28" t="s">
        <v>696</v>
      </c>
      <c r="B45" s="18"/>
      <c r="C45" s="18"/>
      <c r="D45" s="18"/>
      <c r="E45" s="18"/>
      <c r="F45" s="29" t="s">
        <v>93</v>
      </c>
      <c r="P45" s="183" t="s">
        <v>94</v>
      </c>
    </row>
    <row r="46" spans="1:25" x14ac:dyDescent="0.25">
      <c r="A46" s="15" t="s">
        <v>701</v>
      </c>
      <c r="C46" s="9"/>
    </row>
    <row r="47" spans="1:25" x14ac:dyDescent="0.25">
      <c r="A47" s="20" t="s">
        <v>73</v>
      </c>
      <c r="B47" s="20" t="s">
        <v>74</v>
      </c>
      <c r="C47" s="20" t="s">
        <v>727</v>
      </c>
      <c r="D47" s="20" t="s">
        <v>728</v>
      </c>
      <c r="E47" s="20" t="s">
        <v>729</v>
      </c>
      <c r="F47" s="20" t="s">
        <v>87</v>
      </c>
      <c r="G47" s="20" t="s">
        <v>88</v>
      </c>
      <c r="H47" s="20" t="s">
        <v>89</v>
      </c>
      <c r="I47" s="20" t="s">
        <v>90</v>
      </c>
    </row>
    <row r="48" spans="1:25" x14ac:dyDescent="0.25">
      <c r="A48" s="175">
        <v>3.4517304499999999</v>
      </c>
      <c r="B48" s="175">
        <v>60.3795</v>
      </c>
      <c r="C48" s="175">
        <v>60.3795</v>
      </c>
      <c r="D48" s="175">
        <v>0.88054997000000002</v>
      </c>
      <c r="E48" s="175">
        <v>4.9445780000000002E-2</v>
      </c>
      <c r="F48" s="175">
        <v>12.0998</v>
      </c>
      <c r="G48" s="15">
        <v>40</v>
      </c>
      <c r="H48" s="15">
        <v>400</v>
      </c>
      <c r="I48" s="15" t="s">
        <v>91</v>
      </c>
      <c r="P48" s="28" t="s">
        <v>696</v>
      </c>
      <c r="Q48" s="18"/>
      <c r="R48" s="18"/>
      <c r="S48" s="18"/>
      <c r="T48" s="18"/>
      <c r="U48" s="18"/>
      <c r="V48" s="18"/>
      <c r="W48" s="18"/>
      <c r="X48" s="18"/>
      <c r="Y48" s="18"/>
    </row>
    <row r="49" spans="1:16" x14ac:dyDescent="0.25">
      <c r="A49" s="175">
        <v>1.6193159500000001</v>
      </c>
      <c r="B49" s="175">
        <v>28.325900000000001</v>
      </c>
      <c r="C49" s="175">
        <v>88.705399999999997</v>
      </c>
      <c r="D49" s="175">
        <v>0.78627027000000005</v>
      </c>
      <c r="E49" s="175">
        <v>0.22011926000000001</v>
      </c>
      <c r="F49" s="175">
        <v>7.8026</v>
      </c>
      <c r="G49" s="15">
        <v>27</v>
      </c>
      <c r="H49" s="15">
        <v>310.22000000000003</v>
      </c>
      <c r="I49" s="15" t="s">
        <v>91</v>
      </c>
    </row>
    <row r="50" spans="1:16" x14ac:dyDescent="0.25">
      <c r="A50" s="175">
        <v>0.44728045</v>
      </c>
      <c r="B50" s="175">
        <v>7.8240999999999996</v>
      </c>
      <c r="C50" s="175">
        <v>96.529499999999999</v>
      </c>
      <c r="D50" s="175">
        <v>0.55592167999999997</v>
      </c>
      <c r="E50" s="175">
        <v>0.57656189999999996</v>
      </c>
      <c r="F50" s="175">
        <v>4.2394999999999996</v>
      </c>
      <c r="G50" s="15">
        <v>16</v>
      </c>
      <c r="H50" s="15">
        <v>214</v>
      </c>
      <c r="I50" s="15" t="s">
        <v>91</v>
      </c>
    </row>
    <row r="51" spans="1:16" x14ac:dyDescent="0.25">
      <c r="A51" s="175">
        <v>0.19839879999999999</v>
      </c>
      <c r="B51" s="175">
        <v>3.4704999999999999</v>
      </c>
      <c r="C51" s="175">
        <v>100</v>
      </c>
      <c r="D51" s="175">
        <v>0.40688234000000001</v>
      </c>
      <c r="E51" s="175">
        <v>0.83444675999999995</v>
      </c>
      <c r="F51" s="175">
        <v>3.0609999999999999</v>
      </c>
      <c r="G51" s="15">
        <v>7</v>
      </c>
      <c r="H51" s="15">
        <v>108</v>
      </c>
      <c r="I51" s="15">
        <v>5.5999999999999999E-3</v>
      </c>
    </row>
    <row r="52" spans="1:16" x14ac:dyDescent="0.25">
      <c r="A52" s="20" t="s">
        <v>697</v>
      </c>
      <c r="B52" s="20" t="s">
        <v>698</v>
      </c>
      <c r="C52" s="20" t="s">
        <v>87</v>
      </c>
      <c r="D52" s="20" t="s">
        <v>88</v>
      </c>
      <c r="E52" s="20" t="s">
        <v>89</v>
      </c>
      <c r="F52" s="20" t="s">
        <v>90</v>
      </c>
    </row>
    <row r="53" spans="1:16" x14ac:dyDescent="0.25">
      <c r="A53" s="15" t="s">
        <v>699</v>
      </c>
      <c r="B53" s="175">
        <v>4.9445799999999998E-2</v>
      </c>
      <c r="C53" s="175">
        <v>12.0998</v>
      </c>
      <c r="D53" s="15">
        <v>40</v>
      </c>
      <c r="E53" s="15">
        <v>400</v>
      </c>
      <c r="F53" s="15" t="s">
        <v>91</v>
      </c>
    </row>
    <row r="54" spans="1:16" x14ac:dyDescent="0.25">
      <c r="A54" s="20" t="s">
        <v>700</v>
      </c>
    </row>
    <row r="55" spans="1:16" x14ac:dyDescent="0.25">
      <c r="B55" s="15" t="s">
        <v>244</v>
      </c>
      <c r="C55" s="15" t="s">
        <v>46</v>
      </c>
      <c r="D55" s="15" t="s">
        <v>688</v>
      </c>
      <c r="E55" s="15" t="s">
        <v>689</v>
      </c>
      <c r="F55" s="15" t="s">
        <v>690</v>
      </c>
      <c r="G55" s="15" t="s">
        <v>691</v>
      </c>
      <c r="H55" s="15" t="s">
        <v>692</v>
      </c>
      <c r="I55" s="15" t="s">
        <v>693</v>
      </c>
      <c r="J55" s="15" t="s">
        <v>694</v>
      </c>
      <c r="K55" s="15" t="s">
        <v>695</v>
      </c>
    </row>
    <row r="56" spans="1:16" x14ac:dyDescent="0.25">
      <c r="A56" s="175" t="s">
        <v>723</v>
      </c>
      <c r="B56" s="175">
        <v>0.34013929999999998</v>
      </c>
      <c r="C56" s="175">
        <v>2.2886699999999999E-2</v>
      </c>
      <c r="D56" s="175">
        <v>-0.49918699999999999</v>
      </c>
      <c r="E56" s="177">
        <v>0.63155070000000002</v>
      </c>
      <c r="F56" s="177">
        <v>0.61786039999999998</v>
      </c>
      <c r="G56" s="175">
        <v>0.46838020000000002</v>
      </c>
      <c r="H56" s="175">
        <v>0.1563524</v>
      </c>
      <c r="I56" s="175">
        <v>0.17917630000000001</v>
      </c>
      <c r="J56" s="175">
        <v>-0.29483199999999998</v>
      </c>
      <c r="K56" s="175">
        <v>0.15317030000000001</v>
      </c>
    </row>
    <row r="57" spans="1:16" x14ac:dyDescent="0.25">
      <c r="A57" s="175" t="s">
        <v>724</v>
      </c>
      <c r="B57" s="175">
        <v>0.28895330000000002</v>
      </c>
      <c r="C57" s="175">
        <v>-3.7293E-2</v>
      </c>
      <c r="D57" s="175">
        <v>0.62726919999999997</v>
      </c>
      <c r="E57" s="175">
        <v>-0.109634</v>
      </c>
      <c r="F57" s="177">
        <v>-1.7139180000000001</v>
      </c>
      <c r="G57" s="177">
        <v>1.5957053999999999</v>
      </c>
      <c r="H57" s="175">
        <v>0.13864580000000001</v>
      </c>
      <c r="I57" s="175">
        <v>-5.3995000000000001E-2</v>
      </c>
      <c r="J57" s="175">
        <v>-0.15273500000000001</v>
      </c>
      <c r="K57" s="175">
        <v>0.32874769999999998</v>
      </c>
    </row>
    <row r="58" spans="1:16" x14ac:dyDescent="0.25">
      <c r="A58" s="175" t="s">
        <v>725</v>
      </c>
      <c r="B58" s="175">
        <v>0.1917817</v>
      </c>
      <c r="C58" s="175">
        <v>0.40419939999999999</v>
      </c>
      <c r="D58" s="175">
        <v>-0.862676</v>
      </c>
      <c r="E58" s="175">
        <v>0.48118309999999997</v>
      </c>
      <c r="F58" s="175">
        <v>-0.96695500000000001</v>
      </c>
      <c r="G58" s="175">
        <v>0.7032176</v>
      </c>
      <c r="H58" s="175">
        <v>-0.31922200000000001</v>
      </c>
      <c r="I58" s="175">
        <v>6.5051399999999995E-2</v>
      </c>
      <c r="J58" s="175">
        <v>0.45845399999999997</v>
      </c>
      <c r="K58" s="175">
        <v>0.43025679999999999</v>
      </c>
    </row>
    <row r="59" spans="1:16" s="16" customFormat="1" x14ac:dyDescent="0.25">
      <c r="A59" s="180" t="s">
        <v>726</v>
      </c>
      <c r="B59" s="180">
        <v>0.46611770000000002</v>
      </c>
      <c r="C59" s="180">
        <v>0.2377097</v>
      </c>
      <c r="D59" s="180">
        <v>0.1668471</v>
      </c>
      <c r="E59" s="180">
        <v>-0.23852899999999999</v>
      </c>
      <c r="F59" s="180">
        <v>0.43207390000000001</v>
      </c>
      <c r="G59" s="180">
        <v>-0.61925799999999998</v>
      </c>
      <c r="H59" s="180">
        <v>0.37741770000000002</v>
      </c>
      <c r="I59" s="180">
        <v>0.35214099999999998</v>
      </c>
      <c r="J59" s="180">
        <v>0.42361890000000002</v>
      </c>
      <c r="K59" s="180">
        <v>0.1892083</v>
      </c>
      <c r="P59" s="185"/>
    </row>
    <row r="60" spans="1:16" x14ac:dyDescent="0.25">
      <c r="A60" s="28" t="s">
        <v>720</v>
      </c>
      <c r="B60" s="18"/>
      <c r="C60" s="18"/>
      <c r="D60" s="18"/>
      <c r="E60" s="18"/>
      <c r="F60" s="29" t="s">
        <v>721</v>
      </c>
      <c r="P60" s="183"/>
    </row>
    <row r="61" spans="1:16" x14ac:dyDescent="0.25">
      <c r="A61" s="20" t="s">
        <v>73</v>
      </c>
      <c r="B61" s="20" t="s">
        <v>74</v>
      </c>
      <c r="C61" s="20" t="s">
        <v>727</v>
      </c>
      <c r="D61" s="20" t="s">
        <v>728</v>
      </c>
      <c r="E61" s="20" t="s">
        <v>729</v>
      </c>
      <c r="F61" s="20" t="s">
        <v>87</v>
      </c>
      <c r="G61" s="20" t="s">
        <v>88</v>
      </c>
      <c r="H61" s="20" t="s">
        <v>89</v>
      </c>
      <c r="I61" s="20" t="s">
        <v>90</v>
      </c>
    </row>
    <row r="62" spans="1:16" x14ac:dyDescent="0.25">
      <c r="A62" s="15">
        <v>2.4</v>
      </c>
      <c r="B62" s="15">
        <v>100</v>
      </c>
      <c r="C62" s="15">
        <v>100</v>
      </c>
      <c r="D62" s="15">
        <v>0.84</v>
      </c>
      <c r="E62" s="15">
        <v>0.28999999999999998</v>
      </c>
      <c r="F62" s="15">
        <v>21.16</v>
      </c>
      <c r="G62" s="15">
        <v>10</v>
      </c>
      <c r="H62" s="15">
        <v>88</v>
      </c>
      <c r="I62" s="15" t="s">
        <v>91</v>
      </c>
    </row>
    <row r="64" spans="1:16" x14ac:dyDescent="0.25">
      <c r="A64" s="20" t="s">
        <v>697</v>
      </c>
      <c r="B64" s="20" t="s">
        <v>698</v>
      </c>
      <c r="C64" s="20" t="s">
        <v>722</v>
      </c>
      <c r="D64" s="20" t="s">
        <v>88</v>
      </c>
      <c r="E64" s="20" t="s">
        <v>89</v>
      </c>
      <c r="F64" s="20" t="s">
        <v>90</v>
      </c>
    </row>
    <row r="65" spans="1:11" x14ac:dyDescent="0.25">
      <c r="A65" s="15" t="s">
        <v>699</v>
      </c>
      <c r="B65" s="15">
        <v>0.29373379999999999</v>
      </c>
      <c r="C65" s="15">
        <v>21.159099999999999</v>
      </c>
      <c r="D65" s="15">
        <v>10</v>
      </c>
      <c r="E65" s="15">
        <v>88</v>
      </c>
      <c r="F65" s="15" t="s">
        <v>91</v>
      </c>
    </row>
    <row r="66" spans="1:11" x14ac:dyDescent="0.25">
      <c r="A66" s="20" t="s">
        <v>700</v>
      </c>
    </row>
    <row r="67" spans="1:11" x14ac:dyDescent="0.25">
      <c r="B67" s="15" t="s">
        <v>46</v>
      </c>
      <c r="C67" s="15" t="s">
        <v>244</v>
      </c>
      <c r="D67" s="15" t="s">
        <v>690</v>
      </c>
      <c r="E67" s="15" t="s">
        <v>691</v>
      </c>
      <c r="F67" s="15" t="s">
        <v>689</v>
      </c>
      <c r="G67" s="15" t="s">
        <v>688</v>
      </c>
      <c r="H67" s="15" t="s">
        <v>695</v>
      </c>
      <c r="I67" s="15" t="s">
        <v>694</v>
      </c>
      <c r="J67" s="15" t="s">
        <v>693</v>
      </c>
      <c r="K67" s="15" t="s">
        <v>692</v>
      </c>
    </row>
    <row r="68" spans="1:11" x14ac:dyDescent="0.25">
      <c r="A68" s="15" t="s">
        <v>723</v>
      </c>
      <c r="B68" s="15">
        <v>-0.14000000000000001</v>
      </c>
      <c r="C68" s="15">
        <v>0.14000000000000001</v>
      </c>
      <c r="D68" s="15">
        <v>0.31</v>
      </c>
      <c r="E68" s="15">
        <v>0.79</v>
      </c>
      <c r="F68" s="15">
        <v>0.54</v>
      </c>
      <c r="G68" s="15">
        <v>-0.82</v>
      </c>
      <c r="H68" s="15">
        <v>0.5</v>
      </c>
      <c r="I68" s="15">
        <v>-0.82</v>
      </c>
      <c r="J68" s="15">
        <v>0.78</v>
      </c>
      <c r="K68" s="15">
        <v>0.73</v>
      </c>
    </row>
  </sheetData>
  <phoneticPr fontId="27" type="noConversion"/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25"/>
  <sheetViews>
    <sheetView workbookViewId="0">
      <selection activeCell="H6" sqref="H6"/>
    </sheetView>
  </sheetViews>
  <sheetFormatPr defaultColWidth="10.85546875" defaultRowHeight="14.25" x14ac:dyDescent="0.2"/>
  <cols>
    <col min="1" max="1" width="10.5703125" style="146" customWidth="1"/>
    <col min="2" max="2" width="7.85546875" style="146" bestFit="1" customWidth="1"/>
    <col min="3" max="4" width="6" style="146" bestFit="1" customWidth="1"/>
    <col min="5" max="5" width="7.85546875" style="146" bestFit="1" customWidth="1"/>
    <col min="6" max="7" width="6" style="146" bestFit="1" customWidth="1"/>
    <col min="8" max="8" width="7.85546875" style="146" bestFit="1" customWidth="1"/>
    <col min="9" max="9" width="9" style="146" bestFit="1" customWidth="1"/>
    <col min="10" max="10" width="5.85546875" style="146" bestFit="1" customWidth="1"/>
    <col min="11" max="11" width="6" style="146" bestFit="1" customWidth="1"/>
    <col min="12" max="12" width="5.85546875" style="146" bestFit="1" customWidth="1"/>
    <col min="13" max="13" width="6" style="146" bestFit="1" customWidth="1"/>
    <col min="14" max="15" width="7.85546875" style="146" bestFit="1" customWidth="1"/>
    <col min="16" max="16" width="5.85546875" style="146" bestFit="1" customWidth="1"/>
    <col min="17" max="17" width="6" style="178" bestFit="1" customWidth="1"/>
    <col min="18" max="18" width="8.140625" style="146" customWidth="1"/>
    <col min="19" max="19" width="6" style="146" bestFit="1" customWidth="1"/>
    <col min="20" max="21" width="7.85546875" style="146" bestFit="1" customWidth="1"/>
    <col min="22" max="24" width="6" style="146" bestFit="1" customWidth="1"/>
    <col min="25" max="25" width="8.42578125" style="146" customWidth="1"/>
    <col min="26" max="26" width="7.85546875" style="146" bestFit="1" customWidth="1"/>
    <col min="27" max="28" width="6" style="146" bestFit="1" customWidth="1"/>
    <col min="29" max="29" width="6.42578125" style="146" bestFit="1" customWidth="1"/>
    <col min="30" max="30" width="6" style="146" bestFit="1" customWidth="1"/>
    <col min="31" max="32" width="5.85546875" style="146" bestFit="1" customWidth="1"/>
    <col min="33" max="33" width="7.85546875" style="146" bestFit="1" customWidth="1"/>
    <col min="34" max="34" width="6" style="146" bestFit="1" customWidth="1"/>
    <col min="35" max="36" width="7.85546875" style="146" bestFit="1" customWidth="1"/>
    <col min="37" max="37" width="9" style="146" bestFit="1" customWidth="1"/>
    <col min="38" max="38" width="7.85546875" style="146" bestFit="1" customWidth="1"/>
    <col min="39" max="39" width="6" style="146" bestFit="1" customWidth="1"/>
    <col min="40" max="40" width="5.85546875" style="146" bestFit="1" customWidth="1"/>
    <col min="41" max="41" width="7.85546875" style="146" bestFit="1" customWidth="1"/>
    <col min="42" max="44" width="5.85546875" style="146" bestFit="1" customWidth="1"/>
    <col min="45" max="51" width="6" style="146" bestFit="1" customWidth="1"/>
    <col min="52" max="52" width="7" style="146" bestFit="1" customWidth="1"/>
    <col min="53" max="53" width="7.85546875" style="146" bestFit="1" customWidth="1"/>
    <col min="54" max="54" width="6" style="146" bestFit="1" customWidth="1"/>
    <col min="55" max="55" width="5.85546875" style="146" bestFit="1" customWidth="1"/>
    <col min="56" max="56" width="7.85546875" style="146" bestFit="1" customWidth="1"/>
    <col min="57" max="57" width="7" style="146" bestFit="1" customWidth="1"/>
    <col min="58" max="58" width="5.85546875" style="146" bestFit="1" customWidth="1"/>
    <col min="59" max="59" width="7.85546875" style="178" bestFit="1" customWidth="1"/>
    <col min="60" max="60" width="7.85546875" style="146" bestFit="1" customWidth="1"/>
    <col min="61" max="63" width="6" style="146" bestFit="1" customWidth="1"/>
    <col min="64" max="65" width="7.85546875" style="146" bestFit="1" customWidth="1"/>
    <col min="66" max="66" width="5.85546875" style="146" bestFit="1" customWidth="1"/>
    <col min="67" max="67" width="7.42578125" style="146" bestFit="1" customWidth="1"/>
    <col min="68" max="68" width="5.85546875" style="146" bestFit="1" customWidth="1"/>
    <col min="69" max="69" width="7.85546875" style="146" bestFit="1" customWidth="1"/>
    <col min="70" max="70" width="6" style="146" bestFit="1" customWidth="1"/>
    <col min="71" max="71" width="7.85546875" style="146" bestFit="1" customWidth="1"/>
    <col min="72" max="72" width="7.42578125" style="146" bestFit="1" customWidth="1"/>
    <col min="73" max="75" width="6" style="146" bestFit="1" customWidth="1"/>
    <col min="76" max="77" width="5.85546875" style="146" bestFit="1" customWidth="1"/>
    <col min="78" max="78" width="6.85546875" style="146" customWidth="1"/>
    <col min="79" max="81" width="7.85546875" style="146" bestFit="1" customWidth="1"/>
    <col min="82" max="82" width="5.85546875" style="146" bestFit="1" customWidth="1"/>
    <col min="83" max="83" width="6" style="178" bestFit="1" customWidth="1"/>
    <col min="84" max="89" width="6" style="146" bestFit="1" customWidth="1"/>
    <col min="90" max="93" width="6" style="178" bestFit="1" customWidth="1"/>
    <col min="94" max="94" width="6" style="146" bestFit="1" customWidth="1"/>
    <col min="95" max="95" width="6" style="178" bestFit="1" customWidth="1"/>
    <col min="96" max="97" width="5.85546875" style="146" bestFit="1" customWidth="1"/>
    <col min="98" max="98" width="6.42578125" style="146" bestFit="1" customWidth="1"/>
    <col min="99" max="99" width="6" style="146" bestFit="1" customWidth="1"/>
    <col min="100" max="100" width="6" style="178" bestFit="1" customWidth="1"/>
    <col min="101" max="101" width="6" style="146" bestFit="1" customWidth="1"/>
    <col min="102" max="102" width="7.85546875" style="146" bestFit="1" customWidth="1"/>
    <col min="103" max="103" width="6" style="178" bestFit="1" customWidth="1"/>
    <col min="104" max="104" width="7" style="146" bestFit="1" customWidth="1"/>
    <col min="105" max="105" width="5.85546875" style="146" bestFit="1" customWidth="1"/>
    <col min="106" max="106" width="6" style="146" bestFit="1" customWidth="1"/>
    <col min="107" max="107" width="5.85546875" style="146" bestFit="1" customWidth="1"/>
    <col min="108" max="109" width="6" style="146" bestFit="1" customWidth="1"/>
    <col min="110" max="111" width="5.85546875" style="146" bestFit="1" customWidth="1"/>
    <col min="112" max="112" width="6" style="146" bestFit="1" customWidth="1"/>
    <col min="113" max="113" width="9" style="146" bestFit="1" customWidth="1"/>
    <col min="114" max="116" width="6" style="146" bestFit="1" customWidth="1"/>
    <col min="117" max="117" width="7.85546875" style="146" bestFit="1" customWidth="1"/>
    <col min="118" max="118" width="5.85546875" style="146" bestFit="1" customWidth="1"/>
    <col min="119" max="119" width="7.85546875" style="146" bestFit="1" customWidth="1"/>
    <col min="120" max="120" width="5.85546875" style="146" bestFit="1" customWidth="1"/>
    <col min="121" max="121" width="7" style="146" customWidth="1"/>
    <col min="122" max="16384" width="10.85546875" style="146"/>
  </cols>
  <sheetData>
    <row r="1" spans="1:121" ht="15" x14ac:dyDescent="0.25">
      <c r="A1" s="196" t="s">
        <v>103</v>
      </c>
      <c r="B1" s="146" t="s">
        <v>345</v>
      </c>
      <c r="C1" s="146" t="s">
        <v>520</v>
      </c>
      <c r="D1" s="146" t="s">
        <v>521</v>
      </c>
      <c r="E1" s="146" t="s">
        <v>413</v>
      </c>
      <c r="F1" s="146" t="s">
        <v>519</v>
      </c>
      <c r="G1" s="146" t="s">
        <v>304</v>
      </c>
      <c r="H1" s="146" t="s">
        <v>389</v>
      </c>
      <c r="I1" s="146" t="s">
        <v>522</v>
      </c>
      <c r="J1" s="146" t="s">
        <v>523</v>
      </c>
      <c r="K1" s="146" t="s">
        <v>380</v>
      </c>
      <c r="L1" s="146" t="s">
        <v>524</v>
      </c>
      <c r="M1" s="146" t="s">
        <v>432</v>
      </c>
      <c r="N1" s="146" t="s">
        <v>391</v>
      </c>
      <c r="O1" s="146" t="s">
        <v>344</v>
      </c>
      <c r="P1" s="146" t="s">
        <v>525</v>
      </c>
      <c r="Q1" s="178" t="s">
        <v>428</v>
      </c>
      <c r="R1" s="146" t="s">
        <v>526</v>
      </c>
      <c r="S1" s="146" t="s">
        <v>300</v>
      </c>
      <c r="T1" s="146" t="s">
        <v>343</v>
      </c>
      <c r="U1" s="146" t="s">
        <v>421</v>
      </c>
      <c r="V1" s="146" t="s">
        <v>409</v>
      </c>
      <c r="W1" s="146" t="s">
        <v>336</v>
      </c>
      <c r="X1" s="146" t="s">
        <v>394</v>
      </c>
      <c r="Y1" s="146" t="s">
        <v>527</v>
      </c>
      <c r="Z1" s="146" t="s">
        <v>346</v>
      </c>
      <c r="AA1" s="146" t="s">
        <v>376</v>
      </c>
      <c r="AB1" s="146" t="s">
        <v>407</v>
      </c>
      <c r="AC1" s="146" t="s">
        <v>553</v>
      </c>
      <c r="AD1" s="146" t="s">
        <v>436</v>
      </c>
      <c r="AE1" s="146" t="s">
        <v>528</v>
      </c>
      <c r="AF1" s="146" t="s">
        <v>292</v>
      </c>
      <c r="AG1" s="146" t="s">
        <v>416</v>
      </c>
      <c r="AH1" s="146" t="s">
        <v>338</v>
      </c>
      <c r="AI1" s="146" t="s">
        <v>349</v>
      </c>
      <c r="AJ1" s="146" t="s">
        <v>414</v>
      </c>
      <c r="AK1" s="146" t="s">
        <v>529</v>
      </c>
      <c r="AL1" s="146" t="s">
        <v>388</v>
      </c>
      <c r="AM1" s="146" t="s">
        <v>306</v>
      </c>
      <c r="AN1" s="146" t="s">
        <v>530</v>
      </c>
      <c r="AO1" s="146" t="s">
        <v>531</v>
      </c>
      <c r="AP1" s="146" t="s">
        <v>532</v>
      </c>
      <c r="AQ1" s="146" t="s">
        <v>533</v>
      </c>
      <c r="AR1" s="146" t="s">
        <v>302</v>
      </c>
      <c r="AS1" s="146" t="s">
        <v>308</v>
      </c>
      <c r="AT1" s="146" t="s">
        <v>326</v>
      </c>
      <c r="AU1" s="146" t="s">
        <v>340</v>
      </c>
      <c r="AV1" s="146" t="s">
        <v>434</v>
      </c>
      <c r="AW1" s="146" t="s">
        <v>430</v>
      </c>
      <c r="AX1" s="146" t="s">
        <v>442</v>
      </c>
      <c r="AY1" s="146" t="s">
        <v>438</v>
      </c>
      <c r="AZ1" s="146" t="s">
        <v>534</v>
      </c>
      <c r="BA1" s="146" t="s">
        <v>535</v>
      </c>
      <c r="BB1" s="146" t="s">
        <v>422</v>
      </c>
      <c r="BC1" s="146" t="s">
        <v>536</v>
      </c>
      <c r="BD1" s="146" t="s">
        <v>347</v>
      </c>
      <c r="BE1" s="146" t="s">
        <v>537</v>
      </c>
      <c r="BF1" s="146" t="s">
        <v>296</v>
      </c>
      <c r="BG1" s="178" t="s">
        <v>419</v>
      </c>
      <c r="BH1" s="146" t="s">
        <v>387</v>
      </c>
      <c r="BI1" s="146" t="s">
        <v>424</v>
      </c>
      <c r="BJ1" s="146" t="s">
        <v>446</v>
      </c>
      <c r="BK1" s="146" t="s">
        <v>355</v>
      </c>
      <c r="BL1" s="146" t="s">
        <v>385</v>
      </c>
      <c r="BM1" s="146" t="s">
        <v>415</v>
      </c>
      <c r="BN1" s="146" t="s">
        <v>538</v>
      </c>
      <c r="BO1" s="146" t="s">
        <v>441</v>
      </c>
      <c r="BP1" s="146" t="s">
        <v>539</v>
      </c>
      <c r="BQ1" s="146" t="s">
        <v>386</v>
      </c>
      <c r="BR1" s="146" t="s">
        <v>334</v>
      </c>
      <c r="BS1" s="146" t="s">
        <v>348</v>
      </c>
      <c r="BT1" s="146" t="s">
        <v>469</v>
      </c>
      <c r="BU1" s="146" t="s">
        <v>312</v>
      </c>
      <c r="BV1" s="146" t="s">
        <v>353</v>
      </c>
      <c r="BW1" s="146" t="s">
        <v>332</v>
      </c>
      <c r="BX1" s="146" t="s">
        <v>298</v>
      </c>
      <c r="BY1" s="146" t="s">
        <v>540</v>
      </c>
      <c r="BZ1" s="146" t="s">
        <v>541</v>
      </c>
      <c r="CA1" s="146" t="s">
        <v>350</v>
      </c>
      <c r="CB1" s="146" t="s">
        <v>384</v>
      </c>
      <c r="CC1" s="146" t="s">
        <v>417</v>
      </c>
      <c r="CD1" s="146" t="s">
        <v>294</v>
      </c>
      <c r="CE1" s="178" t="s">
        <v>378</v>
      </c>
      <c r="CF1" s="146" t="s">
        <v>321</v>
      </c>
      <c r="CG1" s="146" t="s">
        <v>328</v>
      </c>
      <c r="CH1" s="146" t="s">
        <v>411</v>
      </c>
      <c r="CI1" s="146" t="s">
        <v>455</v>
      </c>
      <c r="CJ1" s="146" t="s">
        <v>401</v>
      </c>
      <c r="CK1" s="146" t="s">
        <v>450</v>
      </c>
      <c r="CL1" s="178" t="s">
        <v>314</v>
      </c>
      <c r="CM1" s="178" t="s">
        <v>382</v>
      </c>
      <c r="CN1" s="178" t="s">
        <v>358</v>
      </c>
      <c r="CO1" s="178" t="s">
        <v>397</v>
      </c>
      <c r="CP1" s="146" t="s">
        <v>360</v>
      </c>
      <c r="CQ1" s="178" t="s">
        <v>364</v>
      </c>
      <c r="CR1" s="146" t="s">
        <v>542</v>
      </c>
      <c r="CS1" s="146" t="s">
        <v>543</v>
      </c>
      <c r="CT1" s="146" t="s">
        <v>554</v>
      </c>
      <c r="CU1" s="146" t="s">
        <v>324</v>
      </c>
      <c r="CV1" s="178" t="s">
        <v>330</v>
      </c>
      <c r="CW1" s="146" t="s">
        <v>444</v>
      </c>
      <c r="CX1" s="146" t="s">
        <v>390</v>
      </c>
      <c r="CY1" s="178" t="s">
        <v>426</v>
      </c>
      <c r="CZ1" s="146" t="s">
        <v>544</v>
      </c>
      <c r="DA1" s="146" t="s">
        <v>289</v>
      </c>
      <c r="DB1" s="146" t="s">
        <v>319</v>
      </c>
      <c r="DC1" s="146" t="s">
        <v>545</v>
      </c>
      <c r="DD1" s="146" t="s">
        <v>453</v>
      </c>
      <c r="DE1" s="146" t="s">
        <v>362</v>
      </c>
      <c r="DF1" s="146" t="s">
        <v>546</v>
      </c>
      <c r="DG1" s="146" t="s">
        <v>547</v>
      </c>
      <c r="DH1" s="146" t="s">
        <v>310</v>
      </c>
      <c r="DI1" s="146" t="s">
        <v>548</v>
      </c>
      <c r="DJ1" s="146" t="s">
        <v>351</v>
      </c>
      <c r="DK1" s="146" t="s">
        <v>399</v>
      </c>
      <c r="DL1" s="146" t="s">
        <v>316</v>
      </c>
      <c r="DM1" s="146" t="s">
        <v>392</v>
      </c>
      <c r="DN1" s="146" t="s">
        <v>283</v>
      </c>
      <c r="DO1" s="146" t="s">
        <v>418</v>
      </c>
      <c r="DP1" s="146" t="s">
        <v>549</v>
      </c>
      <c r="DQ1" s="146" t="s">
        <v>550</v>
      </c>
    </row>
    <row r="2" spans="1:121" x14ac:dyDescent="0.2">
      <c r="A2" s="146" t="s">
        <v>345</v>
      </c>
    </row>
    <row r="3" spans="1:121" x14ac:dyDescent="0.2">
      <c r="A3" s="146" t="s">
        <v>520</v>
      </c>
      <c r="B3" s="146">
        <v>80.500303386705795</v>
      </c>
    </row>
    <row r="4" spans="1:121" x14ac:dyDescent="0.2">
      <c r="A4" s="146" t="s">
        <v>521</v>
      </c>
      <c r="B4" s="146">
        <v>58.550710093198902</v>
      </c>
      <c r="C4" s="146">
        <v>65.686648074161695</v>
      </c>
    </row>
    <row r="5" spans="1:121" x14ac:dyDescent="0.2">
      <c r="A5" s="146" t="s">
        <v>413</v>
      </c>
      <c r="B5" s="146">
        <v>70.802553080449798</v>
      </c>
      <c r="C5" s="146">
        <v>73.353689935701794</v>
      </c>
      <c r="D5" s="146">
        <v>79.855484561365799</v>
      </c>
      <c r="H5" s="147" t="s">
        <v>965</v>
      </c>
      <c r="I5" s="147"/>
      <c r="J5" s="147"/>
      <c r="K5" s="147"/>
      <c r="L5" s="147"/>
      <c r="M5" s="147"/>
      <c r="N5" s="147"/>
      <c r="O5" s="147"/>
      <c r="P5" s="147"/>
    </row>
    <row r="6" spans="1:121" x14ac:dyDescent="0.2">
      <c r="A6" s="146" t="s">
        <v>519</v>
      </c>
      <c r="B6" s="146">
        <v>32.895576622829701</v>
      </c>
      <c r="C6" s="146">
        <v>40.271583709354402</v>
      </c>
      <c r="D6" s="146">
        <v>55.008201838162599</v>
      </c>
      <c r="E6" s="146">
        <v>54.155514751980199</v>
      </c>
      <c r="H6" s="178" t="s">
        <v>714</v>
      </c>
      <c r="I6" s="178"/>
      <c r="J6" s="178"/>
      <c r="K6" s="178"/>
      <c r="L6" s="178"/>
      <c r="M6" s="178"/>
      <c r="N6" s="178"/>
      <c r="O6" s="178"/>
      <c r="P6" s="178"/>
      <c r="R6" s="148"/>
      <c r="S6" s="148"/>
      <c r="T6" s="148"/>
    </row>
    <row r="7" spans="1:121" x14ac:dyDescent="0.2">
      <c r="A7" s="146" t="s">
        <v>304</v>
      </c>
      <c r="B7" s="146">
        <v>56.031697035810502</v>
      </c>
      <c r="C7" s="146">
        <v>70.9705127980762</v>
      </c>
      <c r="D7" s="146">
        <v>89.738049032991697</v>
      </c>
      <c r="E7" s="146">
        <v>80.748542889009997</v>
      </c>
      <c r="F7" s="146">
        <v>58.910840829785897</v>
      </c>
    </row>
    <row r="8" spans="1:121" x14ac:dyDescent="0.2">
      <c r="A8" s="146" t="s">
        <v>389</v>
      </c>
      <c r="B8" s="146">
        <v>8.4535420877118206</v>
      </c>
      <c r="C8" s="146">
        <v>7.1320270174726099</v>
      </c>
      <c r="D8" s="146">
        <v>12.945706743694901</v>
      </c>
      <c r="E8" s="146">
        <v>8.7129043062422191</v>
      </c>
      <c r="F8" s="146">
        <v>8.6081255560927197</v>
      </c>
      <c r="G8" s="146">
        <v>13.5493451035868</v>
      </c>
    </row>
    <row r="9" spans="1:121" x14ac:dyDescent="0.2">
      <c r="A9" s="146" t="s">
        <v>522</v>
      </c>
      <c r="B9" s="146">
        <v>29.1426557175893</v>
      </c>
      <c r="C9" s="146">
        <v>29.166973012082298</v>
      </c>
      <c r="D9" s="146">
        <v>12.380625345555099</v>
      </c>
      <c r="E9" s="146">
        <v>24.052991077963998</v>
      </c>
      <c r="F9" s="146">
        <v>6.0920187951677898</v>
      </c>
      <c r="G9" s="146">
        <v>13.1482975033831</v>
      </c>
      <c r="H9" s="146">
        <v>46.918097834297299</v>
      </c>
    </row>
    <row r="10" spans="1:121" x14ac:dyDescent="0.2">
      <c r="A10" s="146" t="s">
        <v>523</v>
      </c>
      <c r="B10" s="146">
        <v>33.01636350962</v>
      </c>
      <c r="C10" s="146">
        <v>38.772114943970998</v>
      </c>
      <c r="D10" s="146">
        <v>52.119363324827802</v>
      </c>
      <c r="E10" s="146">
        <v>43.788462755149403</v>
      </c>
      <c r="F10" s="146">
        <v>57.752672348623499</v>
      </c>
      <c r="G10" s="146">
        <v>55.011273227829598</v>
      </c>
      <c r="H10" s="146">
        <v>20.222600321709098</v>
      </c>
      <c r="I10" s="146">
        <v>12.7655763723111</v>
      </c>
    </row>
    <row r="11" spans="1:121" x14ac:dyDescent="0.2">
      <c r="A11" s="146" t="s">
        <v>380</v>
      </c>
      <c r="B11" s="146">
        <v>20.770722535205099</v>
      </c>
      <c r="C11" s="146">
        <v>19.775745460836799</v>
      </c>
      <c r="D11" s="146">
        <v>40.671577012728299</v>
      </c>
      <c r="E11" s="146">
        <v>32.349215576463401</v>
      </c>
      <c r="F11" s="146">
        <v>29.642958469419099</v>
      </c>
      <c r="G11" s="146">
        <v>41.4786497514011</v>
      </c>
      <c r="H11" s="146">
        <v>44.124092053108903</v>
      </c>
      <c r="I11" s="146">
        <v>15.1285545209793</v>
      </c>
      <c r="J11" s="146">
        <v>48.957015740497802</v>
      </c>
    </row>
    <row r="12" spans="1:121" x14ac:dyDescent="0.2">
      <c r="A12" s="146" t="s">
        <v>524</v>
      </c>
      <c r="B12" s="146">
        <v>62.927282412454304</v>
      </c>
      <c r="C12" s="146">
        <v>67.854518204110903</v>
      </c>
      <c r="D12" s="146">
        <v>83.823136262097606</v>
      </c>
      <c r="E12" s="146">
        <v>83.032762018924402</v>
      </c>
      <c r="F12" s="146">
        <v>60.302943128193199</v>
      </c>
      <c r="G12" s="146">
        <v>79.762116702533305</v>
      </c>
      <c r="H12" s="146">
        <v>7.9837285903782904</v>
      </c>
      <c r="I12" s="146">
        <v>15.757263747919</v>
      </c>
      <c r="J12" s="146">
        <v>38.225568063891103</v>
      </c>
      <c r="K12" s="146">
        <v>28.516384714542799</v>
      </c>
    </row>
    <row r="13" spans="1:121" x14ac:dyDescent="0.2">
      <c r="A13" s="146" t="s">
        <v>432</v>
      </c>
      <c r="B13" s="146">
        <v>3.9104586223568298</v>
      </c>
      <c r="C13" s="146">
        <v>7.0190457672084703</v>
      </c>
      <c r="D13" s="146">
        <v>19.683922715722499</v>
      </c>
      <c r="E13" s="146">
        <v>14.0997770811385</v>
      </c>
      <c r="F13" s="146">
        <v>20.238623921102501</v>
      </c>
      <c r="G13" s="146">
        <v>18.025089007700199</v>
      </c>
      <c r="H13" s="146">
        <v>36.547788974091198</v>
      </c>
      <c r="I13" s="146">
        <v>19.897109225164598</v>
      </c>
      <c r="J13" s="146">
        <v>29.5652918333065</v>
      </c>
      <c r="K13" s="146">
        <v>40.855553460268197</v>
      </c>
      <c r="L13" s="146">
        <v>16.151043781155099</v>
      </c>
      <c r="P13" s="149"/>
      <c r="R13" s="149"/>
      <c r="S13" s="149"/>
      <c r="T13" s="149"/>
    </row>
    <row r="14" spans="1:121" x14ac:dyDescent="0.2">
      <c r="A14" s="146" t="s">
        <v>391</v>
      </c>
      <c r="B14" s="146">
        <v>27.674945184271799</v>
      </c>
      <c r="C14" s="146">
        <v>27.8581580685684</v>
      </c>
      <c r="D14" s="146">
        <v>12.726555013004701</v>
      </c>
      <c r="E14" s="146">
        <v>22.5225191435757</v>
      </c>
      <c r="F14" s="146">
        <v>7.4320705177986097</v>
      </c>
      <c r="G14" s="146">
        <v>15.009845585493199</v>
      </c>
      <c r="H14" s="146">
        <v>70.296044263345607</v>
      </c>
      <c r="I14" s="146">
        <v>54.709090610525102</v>
      </c>
      <c r="J14" s="146">
        <v>16.179411651436201</v>
      </c>
      <c r="K14" s="146">
        <v>39.277865283424802</v>
      </c>
      <c r="L14" s="146">
        <v>16.7269164051175</v>
      </c>
      <c r="M14" s="146">
        <v>31.0563590612187</v>
      </c>
    </row>
    <row r="15" spans="1:121" x14ac:dyDescent="0.2">
      <c r="A15" s="146" t="s">
        <v>344</v>
      </c>
      <c r="B15" s="146">
        <v>58.054602200736703</v>
      </c>
      <c r="C15" s="146">
        <v>58.076622036945601</v>
      </c>
      <c r="D15" s="146">
        <v>84.793629498569103</v>
      </c>
      <c r="E15" s="146">
        <v>76.494121913914199</v>
      </c>
      <c r="F15" s="146">
        <v>66.478941941026306</v>
      </c>
      <c r="G15" s="146">
        <v>82.711111756084705</v>
      </c>
      <c r="H15" s="146">
        <v>16.929205984892601</v>
      </c>
      <c r="I15" s="146">
        <v>11.9229754662482</v>
      </c>
      <c r="J15" s="146">
        <v>60.087485459228397</v>
      </c>
      <c r="K15" s="146">
        <v>43.927065451974897</v>
      </c>
      <c r="L15" s="146">
        <v>74.777525621754293</v>
      </c>
      <c r="M15" s="146">
        <v>12.8386505512367</v>
      </c>
      <c r="N15" s="146">
        <v>13.0607821997787</v>
      </c>
    </row>
    <row r="16" spans="1:121" x14ac:dyDescent="0.2">
      <c r="A16" s="146" t="s">
        <v>525</v>
      </c>
      <c r="B16" s="146">
        <v>44.938116644138603</v>
      </c>
      <c r="C16" s="146">
        <v>41.0835409315494</v>
      </c>
      <c r="D16" s="146">
        <v>67.499741496835895</v>
      </c>
      <c r="E16" s="146">
        <v>53.236200017845</v>
      </c>
      <c r="F16" s="146">
        <v>46.218865657438499</v>
      </c>
      <c r="G16" s="146">
        <v>58.570143263835</v>
      </c>
      <c r="H16" s="146">
        <v>10.849879485714901</v>
      </c>
      <c r="I16" s="146">
        <v>9.80143608545748</v>
      </c>
      <c r="J16" s="146">
        <v>53.664735056377801</v>
      </c>
      <c r="K16" s="146">
        <v>36.500255441212403</v>
      </c>
      <c r="L16" s="146">
        <v>49.313566839522501</v>
      </c>
      <c r="M16" s="146">
        <v>6.96351497166913</v>
      </c>
      <c r="N16" s="146">
        <v>9.2423950454117101</v>
      </c>
      <c r="O16" s="146">
        <v>68.319137132226103</v>
      </c>
    </row>
    <row r="17" spans="1:31" s="178" customFormat="1" x14ac:dyDescent="0.2">
      <c r="A17" s="178" t="s">
        <v>428</v>
      </c>
      <c r="B17" s="178">
        <v>6.0319366367909701</v>
      </c>
      <c r="C17" s="178">
        <v>9.2293070585130703</v>
      </c>
      <c r="D17" s="178">
        <v>17.6623102194499</v>
      </c>
      <c r="E17" s="178">
        <v>15.7794228567579</v>
      </c>
      <c r="F17" s="178">
        <v>19.421943881212499</v>
      </c>
      <c r="G17" s="178">
        <v>16.1453849883885</v>
      </c>
      <c r="H17" s="178">
        <v>62.950440465961201</v>
      </c>
      <c r="I17" s="178">
        <v>43.1141159750904</v>
      </c>
      <c r="J17" s="178">
        <v>6.4406626275127197</v>
      </c>
      <c r="K17" s="178">
        <v>21.595330651863801</v>
      </c>
      <c r="L17" s="178">
        <v>22.741874118757899</v>
      </c>
      <c r="M17" s="178">
        <v>44.772356893852297</v>
      </c>
      <c r="N17" s="178">
        <v>59.693482298431903</v>
      </c>
      <c r="O17" s="178">
        <v>10.861769411483699</v>
      </c>
      <c r="P17" s="178">
        <v>5.5936018648201404</v>
      </c>
    </row>
    <row r="18" spans="1:31" x14ac:dyDescent="0.2">
      <c r="A18" s="146" t="s">
        <v>526</v>
      </c>
      <c r="B18" s="146">
        <v>28.748067037018199</v>
      </c>
      <c r="C18" s="146">
        <v>20.470678864299199</v>
      </c>
      <c r="D18" s="146">
        <v>23.653142945853201</v>
      </c>
      <c r="E18" s="146">
        <v>28.276906468663402</v>
      </c>
      <c r="F18" s="146">
        <v>15.5957403000002</v>
      </c>
      <c r="G18" s="146">
        <v>20.752029936377699</v>
      </c>
      <c r="H18" s="146">
        <v>11.916070575925399</v>
      </c>
      <c r="I18" s="146">
        <v>8.7131966703111292</v>
      </c>
      <c r="J18" s="146">
        <v>16.868715057347501</v>
      </c>
      <c r="K18" s="146">
        <v>13.6840461192854</v>
      </c>
      <c r="L18" s="146">
        <v>27.180393915266801</v>
      </c>
      <c r="M18" s="146">
        <v>31.622990838458598</v>
      </c>
      <c r="N18" s="146">
        <v>18.354210981478602</v>
      </c>
      <c r="O18" s="146">
        <v>18.589050028692199</v>
      </c>
      <c r="P18" s="146">
        <v>19.300146133723</v>
      </c>
      <c r="Q18" s="178">
        <v>17.156747212739901</v>
      </c>
    </row>
    <row r="19" spans="1:31" x14ac:dyDescent="0.2">
      <c r="A19" s="146" t="s">
        <v>300</v>
      </c>
      <c r="B19" s="146">
        <v>5.1013665415880904</v>
      </c>
      <c r="C19" s="146">
        <v>0</v>
      </c>
      <c r="D19" s="146">
        <v>8.7364859862954791</v>
      </c>
      <c r="E19" s="146">
        <v>0</v>
      </c>
      <c r="F19" s="146">
        <v>10.869543435841599</v>
      </c>
      <c r="G19" s="146">
        <v>8.8242435498160194</v>
      </c>
      <c r="H19" s="146">
        <v>56.581295849152198</v>
      </c>
      <c r="I19" s="146">
        <v>12.651167315291101</v>
      </c>
      <c r="J19" s="146">
        <v>36.418195637774602</v>
      </c>
      <c r="K19" s="146">
        <v>40.5592207814923</v>
      </c>
      <c r="L19" s="146">
        <v>0</v>
      </c>
      <c r="M19" s="146">
        <v>39.215833413546598</v>
      </c>
      <c r="N19" s="146">
        <v>44.957132301666299</v>
      </c>
      <c r="O19" s="146">
        <v>11.498735887042599</v>
      </c>
      <c r="P19" s="146">
        <v>14.326876160183501</v>
      </c>
      <c r="Q19" s="178">
        <v>39.024146592812698</v>
      </c>
      <c r="R19" s="146">
        <v>35.779711036395298</v>
      </c>
    </row>
    <row r="20" spans="1:31" x14ac:dyDescent="0.2">
      <c r="A20" s="146" t="s">
        <v>343</v>
      </c>
      <c r="B20" s="146">
        <v>45.2119603020396</v>
      </c>
      <c r="C20" s="146">
        <v>41.567744188694597</v>
      </c>
      <c r="D20" s="146">
        <v>69.121421540656797</v>
      </c>
      <c r="E20" s="146">
        <v>64.370282396380404</v>
      </c>
      <c r="F20" s="146">
        <v>59.055164097148001</v>
      </c>
      <c r="G20" s="146">
        <v>67.139066812107203</v>
      </c>
      <c r="H20" s="146">
        <v>24.941851754823102</v>
      </c>
      <c r="I20" s="146">
        <v>6.6001752988914903</v>
      </c>
      <c r="J20" s="146">
        <v>44.862749460429697</v>
      </c>
      <c r="K20" s="146">
        <v>55.7833788863405</v>
      </c>
      <c r="L20" s="146">
        <v>62.409140246568199</v>
      </c>
      <c r="M20" s="146">
        <v>29.5841414332323</v>
      </c>
      <c r="N20" s="146">
        <v>21.707390215078799</v>
      </c>
      <c r="O20" s="146">
        <v>74.930788411569793</v>
      </c>
      <c r="P20" s="146">
        <v>67.253787303679999</v>
      </c>
      <c r="Q20" s="178">
        <v>25.249954266805801</v>
      </c>
      <c r="R20" s="146">
        <v>29.821919004557898</v>
      </c>
      <c r="S20" s="146">
        <v>18.743544229952199</v>
      </c>
    </row>
    <row r="21" spans="1:31" x14ac:dyDescent="0.2">
      <c r="A21" s="146" t="s">
        <v>421</v>
      </c>
      <c r="B21" s="146">
        <v>57.659562057207403</v>
      </c>
      <c r="C21" s="146">
        <v>58.311893825064097</v>
      </c>
      <c r="D21" s="146">
        <v>75.573868022864502</v>
      </c>
      <c r="E21" s="146">
        <v>71.676894024578104</v>
      </c>
      <c r="F21" s="146">
        <v>46.187116959184898</v>
      </c>
      <c r="G21" s="146">
        <v>83.989438950197496</v>
      </c>
      <c r="H21" s="146">
        <v>14.6291364430879</v>
      </c>
      <c r="I21" s="146">
        <v>14.830662429446701</v>
      </c>
      <c r="J21" s="146">
        <v>56.001139970763703</v>
      </c>
      <c r="K21" s="146">
        <v>43.570937392423701</v>
      </c>
      <c r="L21" s="146">
        <v>64.140062987762903</v>
      </c>
      <c r="M21" s="146">
        <v>15.4776181328508</v>
      </c>
      <c r="N21" s="146">
        <v>16.285031263106401</v>
      </c>
      <c r="O21" s="146">
        <v>71.008720806061206</v>
      </c>
      <c r="P21" s="146">
        <v>56.513208928832</v>
      </c>
      <c r="Q21" s="178">
        <v>13.818791481061201</v>
      </c>
      <c r="R21" s="146">
        <v>23.6771828125007</v>
      </c>
      <c r="S21" s="146">
        <v>11.585302522793199</v>
      </c>
      <c r="T21" s="146">
        <v>59.835600564446899</v>
      </c>
    </row>
    <row r="22" spans="1:31" x14ac:dyDescent="0.2">
      <c r="A22" s="146" t="s">
        <v>409</v>
      </c>
      <c r="B22" s="146">
        <v>19.406409162311299</v>
      </c>
      <c r="C22" s="146">
        <v>16.646367208165898</v>
      </c>
      <c r="D22" s="146">
        <v>5.8695971176947097</v>
      </c>
      <c r="E22" s="146">
        <v>14.2289580195506</v>
      </c>
      <c r="F22" s="146">
        <v>2.6025060350351201</v>
      </c>
      <c r="G22" s="146">
        <v>6.1428804076431298</v>
      </c>
      <c r="H22" s="146">
        <v>44.969493002922199</v>
      </c>
      <c r="I22" s="146">
        <v>40.633894106568697</v>
      </c>
      <c r="J22" s="146">
        <v>8.9393805019034893</v>
      </c>
      <c r="K22" s="146">
        <v>10.052315023610101</v>
      </c>
      <c r="L22" s="146">
        <v>8.7600723288157702</v>
      </c>
      <c r="M22" s="146">
        <v>48.065529030802601</v>
      </c>
      <c r="N22" s="146">
        <v>49.669841084394797</v>
      </c>
      <c r="O22" s="146">
        <v>0</v>
      </c>
      <c r="P22" s="146">
        <v>0.90127820149534399</v>
      </c>
      <c r="Q22" s="178">
        <v>55.295771435451897</v>
      </c>
      <c r="R22" s="146">
        <v>47.950749509085597</v>
      </c>
      <c r="S22" s="146">
        <v>51.218017508873899</v>
      </c>
      <c r="T22" s="146">
        <v>12.378845290404501</v>
      </c>
      <c r="U22" s="146">
        <v>6.7148422356584501</v>
      </c>
    </row>
    <row r="23" spans="1:31" x14ac:dyDescent="0.2">
      <c r="A23" s="146" t="s">
        <v>336</v>
      </c>
      <c r="B23" s="146">
        <v>15.550896593673601</v>
      </c>
      <c r="C23" s="146">
        <v>5.0759329256943202</v>
      </c>
      <c r="D23" s="146">
        <v>19.0797409329844</v>
      </c>
      <c r="E23" s="146">
        <v>10.233340091162001</v>
      </c>
      <c r="F23" s="146">
        <v>9.9190258721546307</v>
      </c>
      <c r="G23" s="146">
        <v>16.2748084569191</v>
      </c>
      <c r="H23" s="146">
        <v>45.828325067280801</v>
      </c>
      <c r="I23" s="146">
        <v>32.878105516655999</v>
      </c>
      <c r="J23" s="146">
        <v>15.002227050348001</v>
      </c>
      <c r="K23" s="146">
        <v>21.512991747266302</v>
      </c>
      <c r="L23" s="146">
        <v>9.0332356319646596</v>
      </c>
      <c r="M23" s="146">
        <v>40.730241555010203</v>
      </c>
      <c r="N23" s="146">
        <v>36.5730618054818</v>
      </c>
      <c r="O23" s="146">
        <v>15.652341887343599</v>
      </c>
      <c r="P23" s="146">
        <v>20.622455957651901</v>
      </c>
      <c r="Q23" s="178">
        <v>48.279854976975301</v>
      </c>
      <c r="R23" s="146">
        <v>37.339831673968298</v>
      </c>
      <c r="S23" s="146">
        <v>49.548625850159098</v>
      </c>
      <c r="T23" s="146">
        <v>31.635584930851799</v>
      </c>
      <c r="U23" s="146">
        <v>18.4632599724779</v>
      </c>
      <c r="V23" s="146">
        <v>67.073979316148694</v>
      </c>
    </row>
    <row r="24" spans="1:31" x14ac:dyDescent="0.2">
      <c r="A24" s="146" t="s">
        <v>394</v>
      </c>
      <c r="B24" s="146">
        <v>24.793533359460501</v>
      </c>
      <c r="C24" s="146">
        <v>29.477764871964698</v>
      </c>
      <c r="D24" s="146">
        <v>49.538441422074598</v>
      </c>
      <c r="E24" s="146">
        <v>39.932597917289499</v>
      </c>
      <c r="F24" s="146">
        <v>34.472893750422202</v>
      </c>
      <c r="G24" s="146">
        <v>48.884214624851602</v>
      </c>
      <c r="H24" s="146">
        <v>38.668363695792799</v>
      </c>
      <c r="I24" s="146">
        <v>14.013337824819001</v>
      </c>
      <c r="J24" s="146">
        <v>50.709585909111297</v>
      </c>
      <c r="K24" s="146">
        <v>75.100612982195798</v>
      </c>
      <c r="L24" s="146">
        <v>37.581099315750102</v>
      </c>
      <c r="M24" s="146">
        <v>53.941475452368898</v>
      </c>
      <c r="N24" s="146">
        <v>36.692243134915003</v>
      </c>
      <c r="O24" s="146">
        <v>41.403000144705302</v>
      </c>
      <c r="P24" s="146">
        <v>43.192707316825299</v>
      </c>
      <c r="Q24" s="178">
        <v>33.9323779343434</v>
      </c>
      <c r="R24" s="146">
        <v>25.401437077175</v>
      </c>
      <c r="S24" s="146">
        <v>36.527064352874703</v>
      </c>
      <c r="T24" s="146">
        <v>62.545215363391399</v>
      </c>
      <c r="U24" s="146">
        <v>51.965120884039699</v>
      </c>
      <c r="V24" s="146">
        <v>21.4134041887</v>
      </c>
      <c r="W24" s="146">
        <v>31.978727483472401</v>
      </c>
    </row>
    <row r="25" spans="1:31" x14ac:dyDescent="0.2">
      <c r="A25" s="146" t="s">
        <v>527</v>
      </c>
      <c r="B25" s="146">
        <v>28.277456479369398</v>
      </c>
      <c r="C25" s="146">
        <v>27.475247932531602</v>
      </c>
      <c r="D25" s="146">
        <v>49.645093370462099</v>
      </c>
      <c r="E25" s="146">
        <v>43.020094537471799</v>
      </c>
      <c r="F25" s="146">
        <v>60.564096392339103</v>
      </c>
      <c r="G25" s="146">
        <v>48.572282339840697</v>
      </c>
      <c r="H25" s="146">
        <v>9.6864192928876598</v>
      </c>
      <c r="I25" s="146">
        <v>2.1212272808730002</v>
      </c>
      <c r="J25" s="146">
        <v>60.050042250679098</v>
      </c>
      <c r="K25" s="146">
        <v>32.987998431095001</v>
      </c>
      <c r="L25" s="146">
        <v>37.7348477553953</v>
      </c>
      <c r="M25" s="146">
        <v>29.808890185400699</v>
      </c>
      <c r="N25" s="146">
        <v>7.2032191603552604</v>
      </c>
      <c r="O25" s="146">
        <v>60.934953570131803</v>
      </c>
      <c r="P25" s="146">
        <v>52.6721280063528</v>
      </c>
      <c r="Q25" s="178">
        <v>6.3405753338106301</v>
      </c>
      <c r="R25" s="146">
        <v>34.870846041282299</v>
      </c>
      <c r="S25" s="146">
        <v>24.851889334245602</v>
      </c>
      <c r="T25" s="146">
        <v>54.575223987763202</v>
      </c>
      <c r="U25" s="146">
        <v>45.853433814832499</v>
      </c>
      <c r="V25" s="146">
        <v>17.591892510523</v>
      </c>
      <c r="W25" s="146">
        <v>21.517757147918399</v>
      </c>
      <c r="X25" s="146">
        <v>32.196811181060298</v>
      </c>
    </row>
    <row r="26" spans="1:31" x14ac:dyDescent="0.2">
      <c r="A26" s="146" t="s">
        <v>346</v>
      </c>
      <c r="B26" s="146">
        <v>60.100138665303497</v>
      </c>
      <c r="C26" s="146">
        <v>43.930410185030702</v>
      </c>
      <c r="D26" s="146">
        <v>62.219068514969202</v>
      </c>
      <c r="E26" s="146">
        <v>58.281182765194501</v>
      </c>
      <c r="F26" s="146">
        <v>47.790233480843803</v>
      </c>
      <c r="G26" s="146">
        <v>62.371536016104599</v>
      </c>
      <c r="H26" s="146">
        <v>8.0156492303029001</v>
      </c>
      <c r="I26" s="146">
        <v>11.9960593206594</v>
      </c>
      <c r="J26" s="146">
        <v>47.793328737158802</v>
      </c>
      <c r="K26" s="146">
        <v>25.612845614719301</v>
      </c>
      <c r="L26" s="146">
        <v>52.918893600993897</v>
      </c>
      <c r="M26" s="146">
        <v>12.423909468138</v>
      </c>
      <c r="N26" s="146">
        <v>11.2542363578889</v>
      </c>
      <c r="O26" s="146">
        <v>62.960168029165999</v>
      </c>
      <c r="P26" s="146">
        <v>63.8110232878239</v>
      </c>
      <c r="Q26" s="178">
        <v>9.6259757672900701</v>
      </c>
      <c r="R26" s="146">
        <v>35.300835955669903</v>
      </c>
      <c r="S26" s="146">
        <v>19.2659466504678</v>
      </c>
      <c r="T26" s="146">
        <v>55.683496215640702</v>
      </c>
      <c r="U26" s="146">
        <v>67.486657058361004</v>
      </c>
      <c r="V26" s="146">
        <v>16.132157389783799</v>
      </c>
      <c r="W26" s="146">
        <v>35.996236560184997</v>
      </c>
      <c r="X26" s="146">
        <v>38.612559228119899</v>
      </c>
      <c r="Y26" s="146">
        <v>48.254427774731496</v>
      </c>
    </row>
    <row r="27" spans="1:31" x14ac:dyDescent="0.2">
      <c r="A27" s="146" t="s">
        <v>376</v>
      </c>
      <c r="B27" s="146">
        <v>37.480029366779199</v>
      </c>
      <c r="C27" s="146">
        <v>40.6175590520075</v>
      </c>
      <c r="D27" s="146">
        <v>52.075629015510501</v>
      </c>
      <c r="E27" s="146">
        <v>46.819537860193599</v>
      </c>
      <c r="F27" s="146">
        <v>43.0675026594066</v>
      </c>
      <c r="G27" s="146">
        <v>58.169706073375302</v>
      </c>
      <c r="H27" s="146">
        <v>29.861301495438799</v>
      </c>
      <c r="I27" s="146">
        <v>10.0768548997448</v>
      </c>
      <c r="J27" s="146">
        <v>56.588999396750701</v>
      </c>
      <c r="K27" s="146">
        <v>58.461375428387598</v>
      </c>
      <c r="L27" s="146">
        <v>42.806366069693503</v>
      </c>
      <c r="M27" s="146">
        <v>32.594857105988702</v>
      </c>
      <c r="N27" s="146">
        <v>31.821490025935599</v>
      </c>
      <c r="O27" s="146">
        <v>47.590950152858902</v>
      </c>
      <c r="P27" s="146">
        <v>52.384083466695699</v>
      </c>
      <c r="Q27" s="178">
        <v>15.192299962151701</v>
      </c>
      <c r="R27" s="146">
        <v>28.577041338138901</v>
      </c>
      <c r="S27" s="146">
        <v>34.195884137936403</v>
      </c>
      <c r="T27" s="146">
        <v>51.934855459141602</v>
      </c>
      <c r="U27" s="146">
        <v>53.900215929282403</v>
      </c>
      <c r="V27" s="146">
        <v>16.367688036788401</v>
      </c>
      <c r="W27" s="146">
        <v>25.357406570461301</v>
      </c>
      <c r="X27" s="146">
        <v>63.964057005804698</v>
      </c>
      <c r="Y27" s="146">
        <v>38.181897688026801</v>
      </c>
      <c r="Z27" s="146">
        <v>59.092095771922999</v>
      </c>
    </row>
    <row r="28" spans="1:31" x14ac:dyDescent="0.2">
      <c r="A28" s="146" t="s">
        <v>407</v>
      </c>
      <c r="B28" s="146">
        <v>30.7562646167816</v>
      </c>
      <c r="C28" s="146">
        <v>25.136907155372501</v>
      </c>
      <c r="D28" s="146">
        <v>32.732787214925601</v>
      </c>
      <c r="E28" s="146">
        <v>33.596063255253704</v>
      </c>
      <c r="F28" s="146">
        <v>42.874911719593399</v>
      </c>
      <c r="G28" s="146">
        <v>30.5916520199088</v>
      </c>
      <c r="H28" s="146">
        <v>16.653623511298001</v>
      </c>
      <c r="I28" s="146">
        <v>0.36615433176282902</v>
      </c>
      <c r="J28" s="146">
        <v>33.593027230552899</v>
      </c>
      <c r="K28" s="146">
        <v>20.380458994276001</v>
      </c>
      <c r="L28" s="146">
        <v>30.3992307835757</v>
      </c>
      <c r="M28" s="146">
        <v>28.432684066520601</v>
      </c>
      <c r="N28" s="146">
        <v>12.839704443404001</v>
      </c>
      <c r="O28" s="146">
        <v>41.762168635790502</v>
      </c>
      <c r="P28" s="146">
        <v>39.845924991399102</v>
      </c>
      <c r="Q28" s="178">
        <v>19.9533186605826</v>
      </c>
      <c r="R28" s="146">
        <v>32.497611854429003</v>
      </c>
      <c r="S28" s="146">
        <v>18.425646615574799</v>
      </c>
      <c r="T28" s="146">
        <v>50.9451981144054</v>
      </c>
      <c r="U28" s="146">
        <v>25.8493477732362</v>
      </c>
      <c r="V28" s="146">
        <v>23.2339368361671</v>
      </c>
      <c r="W28" s="146">
        <v>31.276783224745301</v>
      </c>
      <c r="X28" s="146">
        <v>29.541123817177901</v>
      </c>
      <c r="Y28" s="146">
        <v>43.527943982007898</v>
      </c>
      <c r="Z28" s="146">
        <v>39.860185034125301</v>
      </c>
      <c r="AA28" s="146">
        <v>37.1996016629205</v>
      </c>
    </row>
    <row r="29" spans="1:31" x14ac:dyDescent="0.2">
      <c r="A29" s="146" t="s">
        <v>553</v>
      </c>
      <c r="B29" s="146">
        <v>53.9169929124565</v>
      </c>
      <c r="C29" s="146">
        <v>55.152353137758901</v>
      </c>
      <c r="D29" s="146">
        <v>33.466907709191602</v>
      </c>
      <c r="E29" s="146">
        <v>45.987172474176297</v>
      </c>
      <c r="F29" s="146">
        <v>51.591196517776801</v>
      </c>
      <c r="G29" s="146">
        <v>32.726011894143703</v>
      </c>
      <c r="H29" s="146">
        <v>8.9979568994861694</v>
      </c>
      <c r="I29" s="146">
        <v>16.809526335396399</v>
      </c>
      <c r="J29" s="146">
        <v>37.2104965880119</v>
      </c>
      <c r="K29" s="146">
        <v>26.8930210003663</v>
      </c>
      <c r="L29" s="146">
        <v>39.034262180754197</v>
      </c>
      <c r="M29" s="146">
        <v>21.148211581838801</v>
      </c>
      <c r="N29" s="146">
        <v>26.370796409577299</v>
      </c>
      <c r="O29" s="146">
        <v>42.0240826915486</v>
      </c>
      <c r="P29" s="146">
        <v>28.823286271817</v>
      </c>
      <c r="Q29" s="178">
        <v>13.8798047693046</v>
      </c>
      <c r="R29" s="146">
        <v>27.1378255909225</v>
      </c>
      <c r="S29" s="146">
        <v>13.7553523753669</v>
      </c>
      <c r="T29" s="146">
        <v>47.943646689140699</v>
      </c>
      <c r="U29" s="146">
        <v>26.915510652069301</v>
      </c>
      <c r="V29" s="146">
        <v>21.524658479809599</v>
      </c>
      <c r="W29" s="146">
        <v>14.124580012565101</v>
      </c>
      <c r="X29" s="146">
        <v>31.096188492582002</v>
      </c>
      <c r="Y29" s="146">
        <v>49.178624078020199</v>
      </c>
      <c r="Z29" s="146">
        <v>27.4058861993901</v>
      </c>
      <c r="AA29" s="146">
        <v>28.016002060965899</v>
      </c>
      <c r="AB29" s="146">
        <v>50.673934199054898</v>
      </c>
    </row>
    <row r="30" spans="1:31" x14ac:dyDescent="0.2">
      <c r="A30" s="146" t="s">
        <v>436</v>
      </c>
      <c r="B30" s="146">
        <v>61.200191423244597</v>
      </c>
      <c r="C30" s="146">
        <v>53.057922837548603</v>
      </c>
      <c r="D30" s="146">
        <v>39.7420102551038</v>
      </c>
      <c r="E30" s="146">
        <v>51.015625931934402</v>
      </c>
      <c r="F30" s="146">
        <v>32.760869012210001</v>
      </c>
      <c r="G30" s="146">
        <v>37.430621740948197</v>
      </c>
      <c r="H30" s="146">
        <v>10.827306879566599</v>
      </c>
      <c r="I30" s="146">
        <v>16.671809800952602</v>
      </c>
      <c r="J30" s="146">
        <v>31.5377382831301</v>
      </c>
      <c r="K30" s="146">
        <v>14.920890712994501</v>
      </c>
      <c r="L30" s="146">
        <v>44.783985795318799</v>
      </c>
      <c r="M30" s="146">
        <v>33.969696012255604</v>
      </c>
      <c r="N30" s="146">
        <v>28.041206123091001</v>
      </c>
      <c r="O30" s="146">
        <v>36.7163100136938</v>
      </c>
      <c r="P30" s="146">
        <v>36.774402828391501</v>
      </c>
      <c r="Q30" s="178">
        <v>23.774798456037001</v>
      </c>
      <c r="R30" s="146">
        <v>51.428499502622401</v>
      </c>
      <c r="S30" s="146">
        <v>24.0629956213124</v>
      </c>
      <c r="T30" s="146">
        <v>47.920382162729801</v>
      </c>
      <c r="U30" s="146">
        <v>33.156738095862103</v>
      </c>
      <c r="V30" s="146">
        <v>48.750836987339902</v>
      </c>
      <c r="W30" s="146">
        <v>40.041149278180797</v>
      </c>
      <c r="X30" s="146">
        <v>33.502204200805103</v>
      </c>
      <c r="Y30" s="146">
        <v>37.372621836477101</v>
      </c>
      <c r="Z30" s="146">
        <v>52.323138637132203</v>
      </c>
      <c r="AA30" s="146">
        <v>44.332655161219598</v>
      </c>
      <c r="AB30" s="146">
        <v>56.433595262836498</v>
      </c>
      <c r="AC30" s="146">
        <v>57.055272735445101</v>
      </c>
    </row>
    <row r="31" spans="1:31" x14ac:dyDescent="0.2">
      <c r="A31" s="146" t="s">
        <v>528</v>
      </c>
      <c r="B31" s="146">
        <v>60.047312321228297</v>
      </c>
      <c r="C31" s="146">
        <v>54.010878676735601</v>
      </c>
      <c r="D31" s="146">
        <v>46.748272901333202</v>
      </c>
      <c r="E31" s="146">
        <v>62.781017759801301</v>
      </c>
      <c r="F31" s="146">
        <v>31.8678472770825</v>
      </c>
      <c r="G31" s="146">
        <v>47.246534312075099</v>
      </c>
      <c r="H31" s="146">
        <v>18.3756528764651</v>
      </c>
      <c r="I31" s="146">
        <v>21.1916202425795</v>
      </c>
      <c r="J31" s="146">
        <v>27.020839468537599</v>
      </c>
      <c r="K31" s="146">
        <v>27.351318137817199</v>
      </c>
      <c r="L31" s="146">
        <v>50.3343484365002</v>
      </c>
      <c r="M31" s="146">
        <v>22.502424878841001</v>
      </c>
      <c r="N31" s="146">
        <v>31.576954149399501</v>
      </c>
      <c r="O31" s="146">
        <v>43.899115097975503</v>
      </c>
      <c r="P31" s="146">
        <v>46.670732628002398</v>
      </c>
      <c r="Q31" s="178">
        <v>22.209209535966998</v>
      </c>
      <c r="R31" s="146">
        <v>48.9379838290359</v>
      </c>
      <c r="S31" s="146">
        <v>21.316670735038599</v>
      </c>
      <c r="T31" s="146">
        <v>60.515531839627599</v>
      </c>
      <c r="U31" s="146">
        <v>45.919989356866502</v>
      </c>
      <c r="V31" s="146">
        <v>44.097026829831101</v>
      </c>
      <c r="W31" s="146">
        <v>44.5810158767788</v>
      </c>
      <c r="X31" s="146">
        <v>46.8070325589348</v>
      </c>
      <c r="Y31" s="146">
        <v>31.922382917104901</v>
      </c>
      <c r="Z31" s="146">
        <v>60.475635607844502</v>
      </c>
      <c r="AA31" s="146">
        <v>49.493212318318101</v>
      </c>
      <c r="AB31" s="146">
        <v>51.056619143327502</v>
      </c>
      <c r="AC31" s="146">
        <v>46.553962066863001</v>
      </c>
      <c r="AD31" s="146">
        <v>76.582069315830395</v>
      </c>
    </row>
    <row r="32" spans="1:31" x14ac:dyDescent="0.2">
      <c r="A32" s="146" t="s">
        <v>292</v>
      </c>
      <c r="B32" s="146">
        <v>74.158058270938099</v>
      </c>
      <c r="C32" s="146">
        <v>78.751088049586599</v>
      </c>
      <c r="D32" s="146">
        <v>82.567291803939</v>
      </c>
      <c r="E32" s="146">
        <v>87.009461479173595</v>
      </c>
      <c r="F32" s="146">
        <v>49.074978795443599</v>
      </c>
      <c r="G32" s="146">
        <v>78.751395646017798</v>
      </c>
      <c r="H32" s="146">
        <v>7.9112397218785402</v>
      </c>
      <c r="I32" s="146">
        <v>27.287144704694398</v>
      </c>
      <c r="J32" s="146">
        <v>37.701179036641498</v>
      </c>
      <c r="K32" s="146">
        <v>28.1329227586705</v>
      </c>
      <c r="L32" s="146">
        <v>88.294863026921306</v>
      </c>
      <c r="M32" s="146">
        <v>13.8518532268833</v>
      </c>
      <c r="N32" s="146">
        <v>25.945828147644999</v>
      </c>
      <c r="O32" s="146">
        <v>73.958776156200301</v>
      </c>
      <c r="P32" s="146">
        <v>49.339940647630698</v>
      </c>
      <c r="Q32" s="178">
        <v>15.401346805629901</v>
      </c>
      <c r="R32" s="146">
        <v>27.783205656597801</v>
      </c>
      <c r="S32" s="146">
        <v>0</v>
      </c>
      <c r="T32" s="146">
        <v>59.503574349122403</v>
      </c>
      <c r="U32" s="146">
        <v>64.019587966227903</v>
      </c>
      <c r="V32" s="146">
        <v>15.815264544722901</v>
      </c>
      <c r="W32" s="146">
        <v>8.9187208015202195</v>
      </c>
      <c r="X32" s="146">
        <v>36.2476345834447</v>
      </c>
      <c r="Y32" s="146">
        <v>37.2110346863346</v>
      </c>
      <c r="Z32" s="146">
        <v>52.157864968814401</v>
      </c>
      <c r="AA32" s="146">
        <v>43.291492699107103</v>
      </c>
      <c r="AB32" s="146">
        <v>30.0536670596981</v>
      </c>
      <c r="AC32" s="146">
        <v>48.8556485085155</v>
      </c>
      <c r="AD32" s="146">
        <v>55.150273583908799</v>
      </c>
      <c r="AE32" s="146">
        <v>56.793236348481202</v>
      </c>
    </row>
    <row r="33" spans="1:47" x14ac:dyDescent="0.2">
      <c r="A33" s="146" t="s">
        <v>416</v>
      </c>
      <c r="B33" s="146">
        <v>35.267524884976297</v>
      </c>
      <c r="C33" s="146">
        <v>18.730910128958801</v>
      </c>
      <c r="D33" s="146">
        <v>36.668176967542898</v>
      </c>
      <c r="E33" s="146">
        <v>28.394518578531699</v>
      </c>
      <c r="F33" s="146">
        <v>26.19640101301</v>
      </c>
      <c r="G33" s="146">
        <v>32.522400743173002</v>
      </c>
      <c r="H33" s="146">
        <v>38.847667711403702</v>
      </c>
      <c r="I33" s="146">
        <v>9.1429633389858207</v>
      </c>
      <c r="J33" s="146">
        <v>23.411319586402598</v>
      </c>
      <c r="K33" s="146">
        <v>34.881266577775698</v>
      </c>
      <c r="L33" s="146">
        <v>28.327809930984099</v>
      </c>
      <c r="M33" s="146">
        <v>13.517726354360599</v>
      </c>
      <c r="N33" s="146">
        <v>34.093016996931901</v>
      </c>
      <c r="O33" s="146">
        <v>45.008911929594497</v>
      </c>
      <c r="P33" s="146">
        <v>38.652028430315902</v>
      </c>
      <c r="Q33" s="178">
        <v>28.261337025714401</v>
      </c>
      <c r="R33" s="146">
        <v>22.7631284983364</v>
      </c>
      <c r="S33" s="146">
        <v>42.929307714964899</v>
      </c>
      <c r="T33" s="146">
        <v>48.506363117121701</v>
      </c>
      <c r="U33" s="146">
        <v>35.3090317298808</v>
      </c>
      <c r="V33" s="146">
        <v>30.517706132649099</v>
      </c>
      <c r="W33" s="146">
        <v>42.283939588403499</v>
      </c>
      <c r="X33" s="146">
        <v>30.372374168606498</v>
      </c>
      <c r="Y33" s="146">
        <v>33.812246993379603</v>
      </c>
      <c r="Z33" s="146">
        <v>41.7186665922126</v>
      </c>
      <c r="AA33" s="146">
        <v>32.490997750965299</v>
      </c>
      <c r="AB33" s="146">
        <v>62.204151266075897</v>
      </c>
      <c r="AC33" s="146">
        <v>36.019733146537298</v>
      </c>
      <c r="AD33" s="146">
        <v>32.1976303952856</v>
      </c>
      <c r="AE33" s="146">
        <v>39.805163668214597</v>
      </c>
      <c r="AF33" s="146">
        <v>28.5722264576989</v>
      </c>
    </row>
    <row r="34" spans="1:47" x14ac:dyDescent="0.2">
      <c r="A34" s="146" t="s">
        <v>338</v>
      </c>
      <c r="B34" s="146">
        <v>79.497897906667603</v>
      </c>
      <c r="C34" s="146">
        <v>82.090125835300199</v>
      </c>
      <c r="D34" s="146">
        <v>68.499050128121496</v>
      </c>
      <c r="E34" s="146">
        <v>75.326125035615306</v>
      </c>
      <c r="F34" s="146">
        <v>40.022804448421297</v>
      </c>
      <c r="G34" s="146">
        <v>67.623875740170703</v>
      </c>
      <c r="H34" s="146">
        <v>7.2136132805386</v>
      </c>
      <c r="I34" s="146">
        <v>23.889265307982502</v>
      </c>
      <c r="J34" s="146">
        <v>32.894670593299402</v>
      </c>
      <c r="K34" s="146">
        <v>23.325433441485998</v>
      </c>
      <c r="L34" s="146">
        <v>74.067353509540894</v>
      </c>
      <c r="M34" s="146">
        <v>10.1979331777606</v>
      </c>
      <c r="N34" s="146">
        <v>24.900624720543099</v>
      </c>
      <c r="O34" s="146">
        <v>63.631595297845699</v>
      </c>
      <c r="P34" s="146">
        <v>42.444465965793903</v>
      </c>
      <c r="Q34" s="178">
        <v>12.0205533358429</v>
      </c>
      <c r="R34" s="146">
        <v>25.111127908699899</v>
      </c>
      <c r="S34" s="146">
        <v>0</v>
      </c>
      <c r="T34" s="146">
        <v>49.746950092150101</v>
      </c>
      <c r="U34" s="146">
        <v>55.715845331526403</v>
      </c>
      <c r="V34" s="146">
        <v>14.245640884189999</v>
      </c>
      <c r="W34" s="146">
        <v>7.8577119219411298</v>
      </c>
      <c r="X34" s="146">
        <v>29.2503491914756</v>
      </c>
      <c r="Y34" s="146">
        <v>32.417866409889399</v>
      </c>
      <c r="Z34" s="146">
        <v>45.229696566906803</v>
      </c>
      <c r="AA34" s="146">
        <v>38.130713189431198</v>
      </c>
      <c r="AB34" s="146">
        <v>26.807796549584499</v>
      </c>
      <c r="AC34" s="146">
        <v>53.756326247552998</v>
      </c>
      <c r="AD34" s="146">
        <v>54.821083128758602</v>
      </c>
      <c r="AE34" s="146">
        <v>50.020359903100697</v>
      </c>
      <c r="AF34" s="146">
        <v>84.248904218641897</v>
      </c>
      <c r="AG34" s="146">
        <v>25.618102956549599</v>
      </c>
    </row>
    <row r="35" spans="1:47" x14ac:dyDescent="0.2">
      <c r="A35" s="146" t="s">
        <v>349</v>
      </c>
      <c r="B35" s="146">
        <v>48.7154706010475</v>
      </c>
      <c r="C35" s="146">
        <v>36.233874402118197</v>
      </c>
      <c r="D35" s="146">
        <v>56.294387651394402</v>
      </c>
      <c r="E35" s="146">
        <v>48.225856653586803</v>
      </c>
      <c r="F35" s="146">
        <v>32.4833039447809</v>
      </c>
      <c r="G35" s="146">
        <v>52.664774888743501</v>
      </c>
      <c r="H35" s="146">
        <v>12.230308373344499</v>
      </c>
      <c r="I35" s="146">
        <v>8.2414750081419008</v>
      </c>
      <c r="J35" s="146">
        <v>34.914487341613501</v>
      </c>
      <c r="K35" s="146">
        <v>33.274657587327397</v>
      </c>
      <c r="L35" s="146">
        <v>45.425891039271399</v>
      </c>
      <c r="M35" s="146">
        <v>14.2381166869</v>
      </c>
      <c r="N35" s="146">
        <v>15.465314800700099</v>
      </c>
      <c r="O35" s="146">
        <v>52.460730922880401</v>
      </c>
      <c r="P35" s="146">
        <v>62.027583983833303</v>
      </c>
      <c r="Q35" s="178">
        <v>12.8297011351167</v>
      </c>
      <c r="R35" s="146">
        <v>49.116951668139897</v>
      </c>
      <c r="S35" s="146">
        <v>37.678917861681001</v>
      </c>
      <c r="T35" s="146">
        <v>55.078541980579502</v>
      </c>
      <c r="U35" s="146">
        <v>58.363648141238997</v>
      </c>
      <c r="V35" s="146">
        <v>21.391471567997201</v>
      </c>
      <c r="W35" s="146">
        <v>39.797352918121398</v>
      </c>
      <c r="X35" s="146">
        <v>45.957445883713397</v>
      </c>
      <c r="Y35" s="146">
        <v>41.611919036081296</v>
      </c>
      <c r="Z35" s="146">
        <v>72.343310419160503</v>
      </c>
      <c r="AA35" s="146">
        <v>55.663277176290201</v>
      </c>
      <c r="AB35" s="146">
        <v>36.602500090467899</v>
      </c>
      <c r="AC35" s="146">
        <v>27.202180974094698</v>
      </c>
      <c r="AD35" s="146">
        <v>51.967545041419498</v>
      </c>
      <c r="AE35" s="146">
        <v>64.266500781202595</v>
      </c>
      <c r="AF35" s="146">
        <v>44.904247077211302</v>
      </c>
      <c r="AG35" s="146">
        <v>45.958329102067196</v>
      </c>
      <c r="AH35" s="146">
        <v>39.458368093790597</v>
      </c>
    </row>
    <row r="36" spans="1:47" x14ac:dyDescent="0.2">
      <c r="A36" s="146" t="s">
        <v>414</v>
      </c>
      <c r="B36" s="146">
        <v>36.807442441682802</v>
      </c>
      <c r="C36" s="146">
        <v>18.736858053504299</v>
      </c>
      <c r="D36" s="146">
        <v>37.396571234071999</v>
      </c>
      <c r="E36" s="146">
        <v>29.317704788310099</v>
      </c>
      <c r="F36" s="146">
        <v>26.205896389844</v>
      </c>
      <c r="G36" s="146">
        <v>33.2686458140413</v>
      </c>
      <c r="H36" s="146">
        <v>29.574153174257098</v>
      </c>
      <c r="I36" s="146">
        <v>9.14617378198189</v>
      </c>
      <c r="J36" s="146">
        <v>25.327163423398002</v>
      </c>
      <c r="K36" s="146">
        <v>35.088679477793399</v>
      </c>
      <c r="L36" s="146">
        <v>30.7525392823744</v>
      </c>
      <c r="M36" s="146">
        <v>9.8035493376733598</v>
      </c>
      <c r="N36" s="146">
        <v>24.061364359060502</v>
      </c>
      <c r="O36" s="146">
        <v>45.676157108597799</v>
      </c>
      <c r="P36" s="146">
        <v>41.155952861720301</v>
      </c>
      <c r="Q36" s="178">
        <v>18.256396142639399</v>
      </c>
      <c r="R36" s="146">
        <v>33.445495282049301</v>
      </c>
      <c r="S36" s="146">
        <v>49.029648737748801</v>
      </c>
      <c r="T36" s="146">
        <v>46.419787198695701</v>
      </c>
      <c r="U36" s="146">
        <v>37.372741243952902</v>
      </c>
      <c r="V36" s="146">
        <v>25.1006207227727</v>
      </c>
      <c r="W36" s="146">
        <v>42.342304849694699</v>
      </c>
      <c r="X36" s="146">
        <v>27.784060101786199</v>
      </c>
      <c r="Y36" s="146">
        <v>33.938434053331797</v>
      </c>
      <c r="Z36" s="146">
        <v>45.211029272973697</v>
      </c>
      <c r="AA36" s="146">
        <v>32.605997381916701</v>
      </c>
      <c r="AB36" s="146">
        <v>49.380076572397797</v>
      </c>
      <c r="AC36" s="146">
        <v>34.2141122363672</v>
      </c>
      <c r="AD36" s="146">
        <v>33.575457041087802</v>
      </c>
      <c r="AE36" s="146">
        <v>42.0221952519369</v>
      </c>
      <c r="AF36" s="146">
        <v>30.970938730967401</v>
      </c>
      <c r="AG36" s="146">
        <v>80.230560304530798</v>
      </c>
      <c r="AH36" s="146">
        <v>27.593371358670399</v>
      </c>
      <c r="AI36" s="146">
        <v>65.654478919398002</v>
      </c>
    </row>
    <row r="37" spans="1:47" x14ac:dyDescent="0.2">
      <c r="A37" s="146" t="s">
        <v>529</v>
      </c>
      <c r="B37" s="146">
        <v>26.548297896987702</v>
      </c>
      <c r="C37" s="146">
        <v>23.397201559841299</v>
      </c>
      <c r="D37" s="146">
        <v>33.991879754650299</v>
      </c>
      <c r="E37" s="146">
        <v>25.1814992419052</v>
      </c>
      <c r="F37" s="146">
        <v>30.515591068930799</v>
      </c>
      <c r="G37" s="146">
        <v>35.556765841151197</v>
      </c>
      <c r="H37" s="146">
        <v>22.196696566017501</v>
      </c>
      <c r="I37" s="146">
        <v>24.830384116387801</v>
      </c>
      <c r="J37" s="146">
        <v>58.609511446638599</v>
      </c>
      <c r="K37" s="146">
        <v>31.430182877434198</v>
      </c>
      <c r="L37" s="146">
        <v>22.259990686943301</v>
      </c>
      <c r="M37" s="146">
        <v>22.783529029686601</v>
      </c>
      <c r="N37" s="146">
        <v>10.723840884153599</v>
      </c>
      <c r="O37" s="146">
        <v>33.821255268300398</v>
      </c>
      <c r="P37" s="146">
        <v>35.430173546923299</v>
      </c>
      <c r="Q37" s="178">
        <v>10.093106999326199</v>
      </c>
      <c r="R37" s="146">
        <v>33.563028353468901</v>
      </c>
      <c r="S37" s="146">
        <v>49.561891190667197</v>
      </c>
      <c r="T37" s="146">
        <v>26.1369750278669</v>
      </c>
      <c r="U37" s="146">
        <v>38.375814473380601</v>
      </c>
      <c r="V37" s="146">
        <v>23.014376629105001</v>
      </c>
      <c r="W37" s="146">
        <v>35.852353539937504</v>
      </c>
      <c r="X37" s="146">
        <v>37.091995200701803</v>
      </c>
      <c r="Y37" s="146">
        <v>32.727408610173001</v>
      </c>
      <c r="Z37" s="146">
        <v>45.452166796578098</v>
      </c>
      <c r="AA37" s="146">
        <v>46.291226623327503</v>
      </c>
      <c r="AB37" s="146">
        <v>21.9997198960648</v>
      </c>
      <c r="AC37" s="146">
        <v>14.785394890684399</v>
      </c>
      <c r="AD37" s="146">
        <v>28.086874587329401</v>
      </c>
      <c r="AE37" s="146">
        <v>31.172342389808598</v>
      </c>
      <c r="AF37" s="146">
        <v>21.980783704082501</v>
      </c>
      <c r="AG37" s="146">
        <v>16.801245742785099</v>
      </c>
      <c r="AH37" s="146">
        <v>19.3902501097356</v>
      </c>
      <c r="AI37" s="146">
        <v>54.552196565036802</v>
      </c>
      <c r="AJ37" s="146">
        <v>36.625828765814497</v>
      </c>
    </row>
    <row r="38" spans="1:47" x14ac:dyDescent="0.2">
      <c r="A38" s="146" t="s">
        <v>388</v>
      </c>
      <c r="B38" s="146">
        <v>20.687371406318601</v>
      </c>
      <c r="C38" s="146">
        <v>15.9643733659818</v>
      </c>
      <c r="D38" s="146">
        <v>24.3913046031657</v>
      </c>
      <c r="E38" s="146">
        <v>16.9218751219464</v>
      </c>
      <c r="F38" s="146">
        <v>21.3948897173699</v>
      </c>
      <c r="G38" s="146">
        <v>25.1881986505371</v>
      </c>
      <c r="H38" s="146">
        <v>60.874229781163699</v>
      </c>
      <c r="I38" s="146">
        <v>40.715653651434302</v>
      </c>
      <c r="J38" s="146">
        <v>39.855381439229198</v>
      </c>
      <c r="K38" s="146">
        <v>39.462273702920498</v>
      </c>
      <c r="L38" s="146">
        <v>15.338613791990401</v>
      </c>
      <c r="M38" s="146">
        <v>24.194440784036001</v>
      </c>
      <c r="N38" s="146">
        <v>51.3189148853848</v>
      </c>
      <c r="O38" s="146">
        <v>30.0424143771106</v>
      </c>
      <c r="P38" s="146">
        <v>23.301193524499801</v>
      </c>
      <c r="Q38" s="178">
        <v>46.096004283971197</v>
      </c>
      <c r="R38" s="146">
        <v>20.478920531810601</v>
      </c>
      <c r="S38" s="146">
        <v>65.557179289296698</v>
      </c>
      <c r="T38" s="146">
        <v>20.292256751416701</v>
      </c>
      <c r="U38" s="146">
        <v>29.304901329099</v>
      </c>
      <c r="V38" s="146">
        <v>41.766421594883901</v>
      </c>
      <c r="W38" s="146">
        <v>48.4631472612582</v>
      </c>
      <c r="X38" s="146">
        <v>32.5447320100971</v>
      </c>
      <c r="Y38" s="146">
        <v>24.552179386032901</v>
      </c>
      <c r="Z38" s="146">
        <v>31.858715002822098</v>
      </c>
      <c r="AA38" s="146">
        <v>33.375222881530298</v>
      </c>
      <c r="AB38" s="146">
        <v>19.0502703848267</v>
      </c>
      <c r="AC38" s="146">
        <v>14.031371684679799</v>
      </c>
      <c r="AD38" s="146">
        <v>14.065575102191101</v>
      </c>
      <c r="AE38" s="146">
        <v>22.737222657364399</v>
      </c>
      <c r="AF38" s="146">
        <v>15.183081147671199</v>
      </c>
      <c r="AG38" s="146">
        <v>49.740135332527501</v>
      </c>
      <c r="AH38" s="146">
        <v>13.7030919807922</v>
      </c>
      <c r="AI38" s="146">
        <v>38.113100478731099</v>
      </c>
      <c r="AJ38" s="146">
        <v>53.4835576744062</v>
      </c>
      <c r="AK38" s="146">
        <v>44.833501130505702</v>
      </c>
    </row>
    <row r="39" spans="1:47" x14ac:dyDescent="0.2">
      <c r="A39" s="146" t="s">
        <v>306</v>
      </c>
      <c r="B39" s="146">
        <v>22.388602845610102</v>
      </c>
      <c r="C39" s="146">
        <v>14.668335755768</v>
      </c>
      <c r="D39" s="146">
        <v>27.293245324830501</v>
      </c>
      <c r="E39" s="146">
        <v>17.5074506060452</v>
      </c>
      <c r="F39" s="146">
        <v>10.5072771811825</v>
      </c>
      <c r="G39" s="146">
        <v>27.709828095794801</v>
      </c>
      <c r="H39" s="146">
        <v>46.982328792793098</v>
      </c>
      <c r="I39" s="146">
        <v>51.023319068236397</v>
      </c>
      <c r="J39" s="146">
        <v>18.329439878984498</v>
      </c>
      <c r="K39" s="146">
        <v>25.914231428274299</v>
      </c>
      <c r="L39" s="146">
        <v>15.3809771497351</v>
      </c>
      <c r="M39" s="146">
        <v>21.068456426874299</v>
      </c>
      <c r="N39" s="146">
        <v>36.475125694640703</v>
      </c>
      <c r="O39" s="146">
        <v>25.997027301348499</v>
      </c>
      <c r="P39" s="146">
        <v>29.600196151659901</v>
      </c>
      <c r="Q39" s="178">
        <v>41.368924338845403</v>
      </c>
      <c r="R39" s="146">
        <v>17.422102963084299</v>
      </c>
      <c r="S39" s="146">
        <v>41.191953214350498</v>
      </c>
      <c r="T39" s="146">
        <v>24.700466227433601</v>
      </c>
      <c r="U39" s="146">
        <v>33.836058106190897</v>
      </c>
      <c r="V39" s="146">
        <v>47.326659313955403</v>
      </c>
      <c r="W39" s="146">
        <v>69.972785417077304</v>
      </c>
      <c r="X39" s="146">
        <v>24.519588192887799</v>
      </c>
      <c r="Y39" s="146">
        <v>18.355432616507802</v>
      </c>
      <c r="Z39" s="146">
        <v>38.449859697401898</v>
      </c>
      <c r="AA39" s="146">
        <v>23.3437760803068</v>
      </c>
      <c r="AB39" s="146">
        <v>9.6765747857590707</v>
      </c>
      <c r="AC39" s="146">
        <v>2.49290972042968</v>
      </c>
      <c r="AD39" s="146">
        <v>15.588195740809001</v>
      </c>
      <c r="AE39" s="146">
        <v>27.531902791408399</v>
      </c>
      <c r="AF39" s="146">
        <v>15.1791213587295</v>
      </c>
      <c r="AG39" s="146">
        <v>42.159931783683597</v>
      </c>
      <c r="AH39" s="146">
        <v>13.317525727211301</v>
      </c>
      <c r="AI39" s="146">
        <v>39.9685538466941</v>
      </c>
      <c r="AJ39" s="146">
        <v>47.047297612853697</v>
      </c>
      <c r="AK39" s="146">
        <v>40.854923565710699</v>
      </c>
      <c r="AL39" s="146">
        <v>61.463174616087301</v>
      </c>
    </row>
    <row r="40" spans="1:47" x14ac:dyDescent="0.2">
      <c r="A40" s="146" t="s">
        <v>530</v>
      </c>
      <c r="B40" s="146">
        <v>29.996049816527201</v>
      </c>
      <c r="C40" s="146">
        <v>16.045271940334001</v>
      </c>
      <c r="D40" s="146">
        <v>32.909335235518199</v>
      </c>
      <c r="E40" s="146">
        <v>24.8754537516364</v>
      </c>
      <c r="F40" s="146">
        <v>27.2482985703674</v>
      </c>
      <c r="G40" s="146">
        <v>23.479444984760601</v>
      </c>
      <c r="H40" s="146">
        <v>15.3847235665</v>
      </c>
      <c r="I40" s="146">
        <v>16.382490823177299</v>
      </c>
      <c r="J40" s="146">
        <v>33.3832987868293</v>
      </c>
      <c r="K40" s="146">
        <v>13.6083971215128</v>
      </c>
      <c r="L40" s="146">
        <v>24.875265560318201</v>
      </c>
      <c r="M40" s="146">
        <v>23.016611363388101</v>
      </c>
      <c r="N40" s="146">
        <v>3.7427134623277998</v>
      </c>
      <c r="O40" s="146">
        <v>32.699427663474097</v>
      </c>
      <c r="P40" s="146">
        <v>44.626767890055802</v>
      </c>
      <c r="Q40" s="178">
        <v>11.0497837776508</v>
      </c>
      <c r="R40" s="146">
        <v>40.0058112284039</v>
      </c>
      <c r="S40" s="146">
        <v>33.911138231937102</v>
      </c>
      <c r="T40" s="146">
        <v>33.487182515915002</v>
      </c>
      <c r="U40" s="146">
        <v>21.904571897251198</v>
      </c>
      <c r="V40" s="146">
        <v>34.518099118221798</v>
      </c>
      <c r="W40" s="146">
        <v>45.143879577262098</v>
      </c>
      <c r="X40" s="146">
        <v>17.541821551325199</v>
      </c>
      <c r="Y40" s="146">
        <v>47.448177098738199</v>
      </c>
      <c r="Z40" s="146">
        <v>46.482012740774898</v>
      </c>
      <c r="AA40" s="146">
        <v>31.598134007080802</v>
      </c>
      <c r="AB40" s="146">
        <v>33.8485854009364</v>
      </c>
      <c r="AC40" s="146">
        <v>26.386737385832401</v>
      </c>
      <c r="AD40" s="146">
        <v>47.911248814411699</v>
      </c>
      <c r="AE40" s="146">
        <v>43.851100784091003</v>
      </c>
      <c r="AF40" s="146">
        <v>25.237467137324501</v>
      </c>
      <c r="AG40" s="146">
        <v>25.217258261980799</v>
      </c>
      <c r="AH40" s="146">
        <v>21.974274196356699</v>
      </c>
      <c r="AI40" s="146">
        <v>50.229728451534598</v>
      </c>
      <c r="AJ40" s="146">
        <v>32.353535398230399</v>
      </c>
      <c r="AK40" s="146">
        <v>56.0265771356611</v>
      </c>
      <c r="AL40" s="146">
        <v>18.938413919373499</v>
      </c>
      <c r="AM40" s="146">
        <v>37.0840770684677</v>
      </c>
    </row>
    <row r="41" spans="1:47" x14ac:dyDescent="0.2">
      <c r="A41" s="146" t="s">
        <v>531</v>
      </c>
      <c r="B41" s="146">
        <v>32.413089583001302</v>
      </c>
      <c r="C41" s="146">
        <v>25.672051629502899</v>
      </c>
      <c r="D41" s="146">
        <v>44.823772803832199</v>
      </c>
      <c r="E41" s="146">
        <v>34.034824765013497</v>
      </c>
      <c r="F41" s="146">
        <v>30.886388773582102</v>
      </c>
      <c r="G41" s="146">
        <v>43.151207211453404</v>
      </c>
      <c r="H41" s="146">
        <v>17.558729388937302</v>
      </c>
      <c r="I41" s="146">
        <v>23.9465374600499</v>
      </c>
      <c r="J41" s="146">
        <v>43.099665584082203</v>
      </c>
      <c r="K41" s="146">
        <v>38.206354128383502</v>
      </c>
      <c r="L41" s="146">
        <v>28.935717629115999</v>
      </c>
      <c r="M41" s="146">
        <v>15.0220775596769</v>
      </c>
      <c r="N41" s="146">
        <v>13.9780515661531</v>
      </c>
      <c r="O41" s="146">
        <v>47.1235266822924</v>
      </c>
      <c r="P41" s="146">
        <v>66.252384816549906</v>
      </c>
      <c r="Q41" s="178">
        <v>12.245869872440799</v>
      </c>
      <c r="R41" s="146">
        <v>21.3488092726157</v>
      </c>
      <c r="S41" s="146">
        <v>22.406667594969601</v>
      </c>
      <c r="T41" s="146">
        <v>46.605117012307197</v>
      </c>
      <c r="U41" s="146">
        <v>50.855768388797699</v>
      </c>
      <c r="V41" s="146">
        <v>11.2357261983495</v>
      </c>
      <c r="W41" s="146">
        <v>35.309443093354098</v>
      </c>
      <c r="X41" s="146">
        <v>39.737203789771797</v>
      </c>
      <c r="Y41" s="146">
        <v>45.905783576234398</v>
      </c>
      <c r="Z41" s="146">
        <v>54.174024890974998</v>
      </c>
      <c r="AA41" s="146">
        <v>38.054928273781897</v>
      </c>
      <c r="AB41" s="146">
        <v>26.3597455707676</v>
      </c>
      <c r="AC41" s="146">
        <v>18.807046001874301</v>
      </c>
      <c r="AD41" s="146">
        <v>22.171016669760299</v>
      </c>
      <c r="AE41" s="146">
        <v>34.530731722913998</v>
      </c>
      <c r="AF41" s="146">
        <v>28.468739669864998</v>
      </c>
      <c r="AG41" s="146">
        <v>29.313025462213702</v>
      </c>
      <c r="AH41" s="146">
        <v>24.292882012421099</v>
      </c>
      <c r="AI41" s="146">
        <v>52.107264559225598</v>
      </c>
      <c r="AJ41" s="146">
        <v>31.545066588575001</v>
      </c>
      <c r="AK41" s="146">
        <v>38.437935752776497</v>
      </c>
      <c r="AL41" s="146">
        <v>35.308247050720297</v>
      </c>
      <c r="AM41" s="146">
        <v>49.189749127306897</v>
      </c>
      <c r="AN41" s="146">
        <v>37.219369482473702</v>
      </c>
    </row>
    <row r="42" spans="1:47" x14ac:dyDescent="0.2">
      <c r="A42" s="146" t="s">
        <v>532</v>
      </c>
      <c r="B42" s="146">
        <v>27.6101348257354</v>
      </c>
      <c r="C42" s="146">
        <v>16.7986844261751</v>
      </c>
      <c r="D42" s="146">
        <v>37.009180558448399</v>
      </c>
      <c r="E42" s="146">
        <v>25.915632599726401</v>
      </c>
      <c r="F42" s="146">
        <v>19.237824473060801</v>
      </c>
      <c r="G42" s="146">
        <v>30.644943512137701</v>
      </c>
      <c r="H42" s="146">
        <v>24.326020018549102</v>
      </c>
      <c r="I42" s="146">
        <v>14.886689470668999</v>
      </c>
      <c r="J42" s="146">
        <v>30.073951929519801</v>
      </c>
      <c r="K42" s="146">
        <v>31.597013296780499</v>
      </c>
      <c r="L42" s="146">
        <v>25.473960069855899</v>
      </c>
      <c r="M42" s="146">
        <v>39.135483022729503</v>
      </c>
      <c r="N42" s="146">
        <v>23.3267122238661</v>
      </c>
      <c r="O42" s="146">
        <v>28.4694215023016</v>
      </c>
      <c r="P42" s="146">
        <v>37.0690478697516</v>
      </c>
      <c r="Q42" s="178">
        <v>27.939433882283002</v>
      </c>
      <c r="R42" s="146">
        <v>61.253138995227999</v>
      </c>
      <c r="S42" s="146">
        <v>49.9541305171064</v>
      </c>
      <c r="T42" s="146">
        <v>43.855410001289101</v>
      </c>
      <c r="U42" s="146">
        <v>36.901073759162998</v>
      </c>
      <c r="V42" s="146">
        <v>46.563815461880601</v>
      </c>
      <c r="W42" s="146">
        <v>66.081874340721399</v>
      </c>
      <c r="X42" s="146">
        <v>42.514458861566297</v>
      </c>
      <c r="Y42" s="146">
        <v>38.047817177760002</v>
      </c>
      <c r="Z42" s="146">
        <v>50.982271179194001</v>
      </c>
      <c r="AA42" s="146">
        <v>40.242141336236301</v>
      </c>
      <c r="AB42" s="146">
        <v>37.779527280169198</v>
      </c>
      <c r="AC42" s="146">
        <v>24.603644671874399</v>
      </c>
      <c r="AD42" s="146">
        <v>55.592390288510401</v>
      </c>
      <c r="AE42" s="146">
        <v>53.080526546138799</v>
      </c>
      <c r="AF42" s="146">
        <v>25.161092844807801</v>
      </c>
      <c r="AG42" s="146">
        <v>36.982954232031901</v>
      </c>
      <c r="AH42" s="146">
        <v>22.250343271835799</v>
      </c>
      <c r="AI42" s="146">
        <v>70.804977180549002</v>
      </c>
      <c r="AJ42" s="146">
        <v>50.481814336272102</v>
      </c>
      <c r="AK42" s="146">
        <v>47.000622280126599</v>
      </c>
      <c r="AL42" s="146">
        <v>40.926330120631903</v>
      </c>
      <c r="AM42" s="146">
        <v>43.607270690699501</v>
      </c>
      <c r="AN42" s="146">
        <v>49.897317351380202</v>
      </c>
      <c r="AO42" s="146">
        <v>44.314455081392801</v>
      </c>
    </row>
    <row r="43" spans="1:47" x14ac:dyDescent="0.2">
      <c r="A43" s="146" t="s">
        <v>533</v>
      </c>
      <c r="B43" s="146">
        <v>49.268952523013901</v>
      </c>
      <c r="C43" s="146">
        <v>39.887777550037299</v>
      </c>
      <c r="D43" s="146">
        <v>60.519849483979897</v>
      </c>
      <c r="E43" s="146">
        <v>47.281758131604597</v>
      </c>
      <c r="F43" s="146">
        <v>28.662887299040399</v>
      </c>
      <c r="G43" s="146">
        <v>53.910911781470702</v>
      </c>
      <c r="H43" s="146">
        <v>21.106328817507698</v>
      </c>
      <c r="I43" s="146">
        <v>22.752919254696</v>
      </c>
      <c r="J43" s="146">
        <v>37.859298683221503</v>
      </c>
      <c r="K43" s="146">
        <v>25.488547541558699</v>
      </c>
      <c r="L43" s="146">
        <v>48.4363515495535</v>
      </c>
      <c r="M43" s="146">
        <v>7.6256618772696498</v>
      </c>
      <c r="N43" s="146">
        <v>5.9134579527853601</v>
      </c>
      <c r="O43" s="146">
        <v>60.063680072288399</v>
      </c>
      <c r="P43" s="146">
        <v>50.353528487493399</v>
      </c>
      <c r="Q43" s="178">
        <v>9.1626708235124603</v>
      </c>
      <c r="R43" s="146">
        <v>19.084469010333699</v>
      </c>
      <c r="S43" s="146">
        <v>16.0772554450073</v>
      </c>
      <c r="T43" s="146">
        <v>45.151206320831001</v>
      </c>
      <c r="U43" s="146">
        <v>50.971922653892499</v>
      </c>
      <c r="V43" s="146">
        <v>12.538351154950799</v>
      </c>
      <c r="W43" s="146">
        <v>28.781619943642198</v>
      </c>
      <c r="X43" s="146">
        <v>25.0298144068061</v>
      </c>
      <c r="Y43" s="146">
        <v>35.338656097888503</v>
      </c>
      <c r="Z43" s="146">
        <v>52.886542123776799</v>
      </c>
      <c r="AA43" s="146">
        <v>32.3765062692204</v>
      </c>
      <c r="AB43" s="146">
        <v>26.073888722368501</v>
      </c>
      <c r="AC43" s="146">
        <v>16.225097781921601</v>
      </c>
      <c r="AD43" s="146">
        <v>29.699564430314599</v>
      </c>
      <c r="AE43" s="146">
        <v>38.1906906937106</v>
      </c>
      <c r="AF43" s="146">
        <v>48.467528969558899</v>
      </c>
      <c r="AG43" s="146">
        <v>34.433345477968103</v>
      </c>
      <c r="AH43" s="146">
        <v>41.384863843172397</v>
      </c>
      <c r="AI43" s="146">
        <v>45.861863864107001</v>
      </c>
      <c r="AJ43" s="146">
        <v>36.858612730708998</v>
      </c>
      <c r="AK43" s="146">
        <v>52.472048846576698</v>
      </c>
      <c r="AL43" s="146">
        <v>26.324199274197198</v>
      </c>
      <c r="AM43" s="146">
        <v>42.109242619517097</v>
      </c>
      <c r="AN43" s="146">
        <v>58.992045867613399</v>
      </c>
      <c r="AO43" s="146">
        <v>43.9244938088898</v>
      </c>
      <c r="AP43" s="146">
        <v>29.608653042649099</v>
      </c>
    </row>
    <row r="44" spans="1:47" x14ac:dyDescent="0.2">
      <c r="A44" s="146" t="s">
        <v>302</v>
      </c>
      <c r="B44" s="146">
        <v>58.337361784770899</v>
      </c>
      <c r="C44" s="146">
        <v>50.756035815742003</v>
      </c>
      <c r="D44" s="146">
        <v>62.355620979372198</v>
      </c>
      <c r="E44" s="146">
        <v>68.431469958493494</v>
      </c>
      <c r="F44" s="146">
        <v>37.797491998688798</v>
      </c>
      <c r="G44" s="146">
        <v>60.516279792213503</v>
      </c>
      <c r="H44" s="146">
        <v>8.5591852510071504</v>
      </c>
      <c r="I44" s="146">
        <v>11.772869051251</v>
      </c>
      <c r="J44" s="146">
        <v>30.833106787481501</v>
      </c>
      <c r="K44" s="146">
        <v>24.768851435897901</v>
      </c>
      <c r="L44" s="146">
        <v>61.597751433349302</v>
      </c>
      <c r="M44" s="146">
        <v>7.9693658839239996</v>
      </c>
      <c r="N44" s="146">
        <v>16.691378360285398</v>
      </c>
      <c r="O44" s="146">
        <v>57.226447367257599</v>
      </c>
      <c r="P44" s="146">
        <v>62.0077685589401</v>
      </c>
      <c r="Q44" s="178">
        <v>10.915718974396301</v>
      </c>
      <c r="R44" s="146">
        <v>32.975904429843801</v>
      </c>
      <c r="S44" s="146">
        <v>2.1255113878460299</v>
      </c>
      <c r="T44" s="146">
        <v>55.958059521507501</v>
      </c>
      <c r="U44" s="146">
        <v>66.912314166038001</v>
      </c>
      <c r="V44" s="146">
        <v>9.2313917873508302</v>
      </c>
      <c r="W44" s="146">
        <v>15.4850683446808</v>
      </c>
      <c r="X44" s="146">
        <v>38.613213849330997</v>
      </c>
      <c r="Y44" s="146">
        <v>41.075088038257</v>
      </c>
      <c r="Z44" s="146">
        <v>68.009493846024398</v>
      </c>
      <c r="AA44" s="146">
        <v>50.341353022751697</v>
      </c>
      <c r="AB44" s="146">
        <v>36.967295801416199</v>
      </c>
      <c r="AC44" s="146">
        <v>32.274440204915301</v>
      </c>
      <c r="AD44" s="146">
        <v>48.430828720574802</v>
      </c>
      <c r="AE44" s="146">
        <v>62.908770697960897</v>
      </c>
      <c r="AF44" s="146">
        <v>60.8733633328305</v>
      </c>
      <c r="AG44" s="146">
        <v>35.667286019889097</v>
      </c>
      <c r="AH44" s="146">
        <v>52.2385447934724</v>
      </c>
      <c r="AI44" s="146">
        <v>65.689036505172695</v>
      </c>
      <c r="AJ44" s="146">
        <v>35.681700181300499</v>
      </c>
      <c r="AK44" s="146">
        <v>20.604902750809899</v>
      </c>
      <c r="AL44" s="146">
        <v>15.1576837991784</v>
      </c>
      <c r="AM44" s="146">
        <v>22.169564779864199</v>
      </c>
      <c r="AN44" s="146">
        <v>34.023251308578999</v>
      </c>
      <c r="AO44" s="146">
        <v>46.8792438365805</v>
      </c>
      <c r="AP44" s="146">
        <v>37.716794602061</v>
      </c>
      <c r="AQ44" s="146">
        <v>41.099347470261598</v>
      </c>
    </row>
    <row r="45" spans="1:47" x14ac:dyDescent="0.2">
      <c r="A45" s="146" t="s">
        <v>308</v>
      </c>
      <c r="B45" s="146">
        <v>75.978687699124904</v>
      </c>
      <c r="C45" s="146">
        <v>76.7593711089133</v>
      </c>
      <c r="D45" s="146">
        <v>75.263402001921904</v>
      </c>
      <c r="E45" s="146">
        <v>84.074600893343202</v>
      </c>
      <c r="F45" s="146">
        <v>42.020813150964102</v>
      </c>
      <c r="G45" s="146">
        <v>75.753708782513399</v>
      </c>
      <c r="H45" s="146">
        <v>8.7005043576440908</v>
      </c>
      <c r="I45" s="146">
        <v>23.882718130725799</v>
      </c>
      <c r="J45" s="146">
        <v>38.721024873182103</v>
      </c>
      <c r="K45" s="146">
        <v>21.6080863037174</v>
      </c>
      <c r="L45" s="146">
        <v>78.830614111381607</v>
      </c>
      <c r="M45" s="146">
        <v>6.2298403878714899</v>
      </c>
      <c r="N45" s="146">
        <v>21.3366802661387</v>
      </c>
      <c r="O45" s="146">
        <v>68.9054450983934</v>
      </c>
      <c r="P45" s="146">
        <v>52.787399866105901</v>
      </c>
      <c r="Q45" s="178">
        <v>8.1919591629703099</v>
      </c>
      <c r="R45" s="146">
        <v>33.875242141704099</v>
      </c>
      <c r="S45" s="146">
        <v>7.7591688024504704</v>
      </c>
      <c r="T45" s="146">
        <v>52.786711958422103</v>
      </c>
      <c r="U45" s="146">
        <v>63.055847787705197</v>
      </c>
      <c r="V45" s="146">
        <v>21.744762305395799</v>
      </c>
      <c r="W45" s="146">
        <v>19.2303768419855</v>
      </c>
      <c r="X45" s="146">
        <v>28.627629306750901</v>
      </c>
      <c r="Y45" s="146">
        <v>34.8468527871322</v>
      </c>
      <c r="Z45" s="146">
        <v>67.0200216530951</v>
      </c>
      <c r="AA45" s="146">
        <v>49.205340152647501</v>
      </c>
      <c r="AB45" s="146">
        <v>36.960714874967401</v>
      </c>
      <c r="AC45" s="146">
        <v>36.353413291734597</v>
      </c>
      <c r="AD45" s="146">
        <v>57.199789460224899</v>
      </c>
      <c r="AE45" s="146">
        <v>69.9590636197142</v>
      </c>
      <c r="AF45" s="146">
        <v>83.191685114510605</v>
      </c>
      <c r="AG45" s="146">
        <v>34.837736938882202</v>
      </c>
      <c r="AH45" s="146">
        <v>71.724863450780305</v>
      </c>
      <c r="AI45" s="146">
        <v>56.288277538120298</v>
      </c>
      <c r="AJ45" s="146">
        <v>37.089088888216999</v>
      </c>
      <c r="AK45" s="146">
        <v>33.4002947461261</v>
      </c>
      <c r="AL45" s="146">
        <v>23.744411765170302</v>
      </c>
      <c r="AM45" s="146">
        <v>26.508044107873999</v>
      </c>
      <c r="AN45" s="146">
        <v>35.825862731826099</v>
      </c>
      <c r="AO45" s="146">
        <v>36.459114957794597</v>
      </c>
      <c r="AP45" s="146">
        <v>33.642539152241</v>
      </c>
      <c r="AQ45" s="146">
        <v>59.533555405577502</v>
      </c>
      <c r="AR45" s="146">
        <v>66.286231213300496</v>
      </c>
    </row>
    <row r="46" spans="1:47" x14ac:dyDescent="0.2">
      <c r="A46" s="146" t="s">
        <v>326</v>
      </c>
      <c r="B46" s="146">
        <v>15.7958458744918</v>
      </c>
      <c r="C46" s="146">
        <v>10.4335373923206</v>
      </c>
      <c r="D46" s="146">
        <v>36.453652338752597</v>
      </c>
      <c r="E46" s="146">
        <v>25.264533350840001</v>
      </c>
      <c r="F46" s="146">
        <v>30.2335314084056</v>
      </c>
      <c r="G46" s="146">
        <v>32.0776979259673</v>
      </c>
      <c r="H46" s="146">
        <v>27.8166940358165</v>
      </c>
      <c r="I46" s="146">
        <v>14.2922886182086</v>
      </c>
      <c r="J46" s="146">
        <v>34.343575694857897</v>
      </c>
      <c r="K46" s="146">
        <v>52.416024729207798</v>
      </c>
      <c r="L46" s="146">
        <v>21.5921310672598</v>
      </c>
      <c r="M46" s="146">
        <v>28.797664594548898</v>
      </c>
      <c r="N46" s="146">
        <v>20.416704791571402</v>
      </c>
      <c r="O46" s="146">
        <v>46.429405927559202</v>
      </c>
      <c r="P46" s="146">
        <v>45.851450027082002</v>
      </c>
      <c r="Q46" s="178">
        <v>24.548026589910702</v>
      </c>
      <c r="R46" s="146">
        <v>20.8541316206374</v>
      </c>
      <c r="S46" s="146">
        <v>32.530363089988299</v>
      </c>
      <c r="T46" s="146">
        <v>54.8422658049668</v>
      </c>
      <c r="U46" s="146">
        <v>36.010023128853703</v>
      </c>
      <c r="V46" s="146">
        <v>16.042122549316598</v>
      </c>
      <c r="W46" s="146">
        <v>41.414351521118803</v>
      </c>
      <c r="X46" s="146">
        <v>47.661888590092701</v>
      </c>
      <c r="Y46" s="146">
        <v>48.6207448932796</v>
      </c>
      <c r="Z46" s="146">
        <v>33.557633968952103</v>
      </c>
      <c r="AA46" s="146">
        <v>25.779961820124399</v>
      </c>
      <c r="AB46" s="146">
        <v>31.5494220910936</v>
      </c>
      <c r="AC46" s="146">
        <v>31.017824502615401</v>
      </c>
      <c r="AD46" s="146">
        <v>20.155846801915001</v>
      </c>
      <c r="AE46" s="146">
        <v>29.617410563425299</v>
      </c>
      <c r="AF46" s="146">
        <v>21.253883419047099</v>
      </c>
      <c r="AG46" s="146">
        <v>43.146528267563298</v>
      </c>
      <c r="AH46" s="146">
        <v>18.2146465647327</v>
      </c>
      <c r="AI46" s="146">
        <v>37.898019979374602</v>
      </c>
      <c r="AJ46" s="146">
        <v>40.656443585793902</v>
      </c>
      <c r="AK46" s="146">
        <v>18.573632986682899</v>
      </c>
      <c r="AL46" s="146">
        <v>30.867166672660399</v>
      </c>
      <c r="AM46" s="146">
        <v>35.8193058929496</v>
      </c>
      <c r="AN46" s="146">
        <v>24.714962652257501</v>
      </c>
      <c r="AO46" s="146">
        <v>56.811719870946902</v>
      </c>
      <c r="AP46" s="146">
        <v>43.895283936905003</v>
      </c>
      <c r="AQ46" s="146">
        <v>26.564050925364299</v>
      </c>
      <c r="AR46" s="146">
        <v>23.9795621293385</v>
      </c>
      <c r="AS46" s="146">
        <v>16.632234433139299</v>
      </c>
    </row>
    <row r="47" spans="1:47" x14ac:dyDescent="0.2">
      <c r="A47" s="146" t="s">
        <v>340</v>
      </c>
      <c r="B47" s="146">
        <v>60.518432561723998</v>
      </c>
      <c r="C47" s="146">
        <v>67.115833019420407</v>
      </c>
      <c r="D47" s="146">
        <v>86.639536436028905</v>
      </c>
      <c r="E47" s="146">
        <v>86.815815242124998</v>
      </c>
      <c r="F47" s="146">
        <v>59.054546497626902</v>
      </c>
      <c r="G47" s="146">
        <v>85.626047619313795</v>
      </c>
      <c r="H47" s="146">
        <v>9.8681099816271001</v>
      </c>
      <c r="I47" s="146">
        <v>12.9210600147647</v>
      </c>
      <c r="J47" s="146">
        <v>44.490986986651897</v>
      </c>
      <c r="K47" s="146">
        <v>33.607368212787001</v>
      </c>
      <c r="L47" s="146">
        <v>87.957424818363606</v>
      </c>
      <c r="M47" s="146">
        <v>18.986888587863099</v>
      </c>
      <c r="N47" s="146">
        <v>14.8298164537826</v>
      </c>
      <c r="O47" s="146">
        <v>79.9610538073957</v>
      </c>
      <c r="P47" s="146">
        <v>54.418599479838001</v>
      </c>
      <c r="Q47" s="178">
        <v>19.969296647483802</v>
      </c>
      <c r="R47" s="146">
        <v>26.442768590497199</v>
      </c>
      <c r="S47" s="146">
        <v>1.56839017148664</v>
      </c>
      <c r="T47" s="146">
        <v>69.016549981133394</v>
      </c>
      <c r="U47" s="146">
        <v>73.600980872613604</v>
      </c>
      <c r="V47" s="146">
        <v>6.06281812760297</v>
      </c>
      <c r="W47" s="146">
        <v>11.8541235189348</v>
      </c>
      <c r="X47" s="146">
        <v>43.385657309487598</v>
      </c>
      <c r="Y47" s="146">
        <v>43.8691164796424</v>
      </c>
      <c r="Z47" s="146">
        <v>58.828831539104797</v>
      </c>
      <c r="AA47" s="146">
        <v>49.527188118252603</v>
      </c>
      <c r="AB47" s="146">
        <v>34.789997368188502</v>
      </c>
      <c r="AC47" s="146">
        <v>38.703663455636999</v>
      </c>
      <c r="AD47" s="146">
        <v>41.567160502658901</v>
      </c>
      <c r="AE47" s="146">
        <v>51.113069888272001</v>
      </c>
      <c r="AF47" s="146">
        <v>85.525410161154696</v>
      </c>
      <c r="AG47" s="146">
        <v>29.517388650217299</v>
      </c>
      <c r="AH47" s="146">
        <v>71.657527996821401</v>
      </c>
      <c r="AI47" s="146">
        <v>49.294183872525501</v>
      </c>
      <c r="AJ47" s="146">
        <v>31.4966340338622</v>
      </c>
      <c r="AK47" s="146">
        <v>26.3528091213233</v>
      </c>
      <c r="AL47" s="146">
        <v>18.036974653778</v>
      </c>
      <c r="AM47" s="146">
        <v>18.971817338346</v>
      </c>
      <c r="AN47" s="146">
        <v>26.7759855214311</v>
      </c>
      <c r="AO47" s="146">
        <v>35.253242793116797</v>
      </c>
      <c r="AP47" s="146">
        <v>28.068979136727499</v>
      </c>
      <c r="AQ47" s="146">
        <v>51.313785700562597</v>
      </c>
      <c r="AR47" s="146">
        <v>68.018672691495496</v>
      </c>
      <c r="AS47" s="146">
        <v>77.984876825808001</v>
      </c>
      <c r="AT47" s="146">
        <v>26.7665422401627</v>
      </c>
    </row>
    <row r="48" spans="1:47" x14ac:dyDescent="0.2">
      <c r="A48" s="146" t="s">
        <v>434</v>
      </c>
      <c r="B48" s="146">
        <v>68.652190662909206</v>
      </c>
      <c r="C48" s="146">
        <v>74.829764125221601</v>
      </c>
      <c r="D48" s="146">
        <v>76.496653249885199</v>
      </c>
      <c r="E48" s="146">
        <v>88.736683370793202</v>
      </c>
      <c r="F48" s="146">
        <v>56.488378435002502</v>
      </c>
      <c r="G48" s="146">
        <v>75.100533698835605</v>
      </c>
      <c r="H48" s="146">
        <v>7.5389773010071099</v>
      </c>
      <c r="I48" s="146">
        <v>27.958047461541899</v>
      </c>
      <c r="J48" s="146">
        <v>38.5753930797907</v>
      </c>
      <c r="K48" s="146">
        <v>29.400035988313299</v>
      </c>
      <c r="L48" s="146">
        <v>81.625466253817507</v>
      </c>
      <c r="M48" s="146">
        <v>15.9116783569</v>
      </c>
      <c r="N48" s="146">
        <v>25.252332568587502</v>
      </c>
      <c r="O48" s="146">
        <v>71.416341033438101</v>
      </c>
      <c r="P48" s="146">
        <v>53.505842237407002</v>
      </c>
      <c r="Q48" s="178">
        <v>17.098323501889102</v>
      </c>
      <c r="R48" s="146">
        <v>27.872664912233699</v>
      </c>
      <c r="S48" s="146">
        <v>0</v>
      </c>
      <c r="T48" s="146">
        <v>64.527775132308804</v>
      </c>
      <c r="U48" s="146">
        <v>60.878730440989003</v>
      </c>
      <c r="V48" s="146">
        <v>17.346932785327901</v>
      </c>
      <c r="W48" s="146">
        <v>10.000875651495001</v>
      </c>
      <c r="X48" s="146">
        <v>41.543295016975399</v>
      </c>
      <c r="Y48" s="146">
        <v>42.212637534875299</v>
      </c>
      <c r="Z48" s="146">
        <v>58.849810116920601</v>
      </c>
      <c r="AA48" s="146">
        <v>45.411867202731798</v>
      </c>
      <c r="AB48" s="146">
        <v>33.283067367912103</v>
      </c>
      <c r="AC48" s="146">
        <v>51.3066224213539</v>
      </c>
      <c r="AD48" s="146">
        <v>54.427004840984402</v>
      </c>
      <c r="AE48" s="146">
        <v>63.705704272812397</v>
      </c>
      <c r="AF48" s="146">
        <v>88.458513175841404</v>
      </c>
      <c r="AG48" s="146">
        <v>28.507859255674202</v>
      </c>
      <c r="AH48" s="146">
        <v>75.600113118687602</v>
      </c>
      <c r="AI48" s="146">
        <v>48.219318133882702</v>
      </c>
      <c r="AJ48" s="146">
        <v>28.589279609367502</v>
      </c>
      <c r="AK48" s="146">
        <v>22.40990681345</v>
      </c>
      <c r="AL48" s="146">
        <v>15.900741543472099</v>
      </c>
      <c r="AM48" s="146">
        <v>17.0939638439874</v>
      </c>
      <c r="AN48" s="146">
        <v>25.753792500219198</v>
      </c>
      <c r="AO48" s="146">
        <v>33.016847058554099</v>
      </c>
      <c r="AP48" s="146">
        <v>25.4613743165892</v>
      </c>
      <c r="AQ48" s="146">
        <v>40.483775984240701</v>
      </c>
      <c r="AR48" s="146">
        <v>66.6238496264383</v>
      </c>
      <c r="AS48" s="146">
        <v>80.836284199101897</v>
      </c>
      <c r="AT48" s="146">
        <v>24.534447693497899</v>
      </c>
      <c r="AU48" s="146">
        <v>81.213106442343204</v>
      </c>
    </row>
    <row r="49" spans="1:63" x14ac:dyDescent="0.2">
      <c r="A49" s="146" t="s">
        <v>430</v>
      </c>
      <c r="B49" s="146">
        <v>13.163775928491599</v>
      </c>
      <c r="C49" s="146">
        <v>4.4717423480540397</v>
      </c>
      <c r="D49" s="146">
        <v>17.485492779105499</v>
      </c>
      <c r="E49" s="146">
        <v>7.9367919722327498</v>
      </c>
      <c r="F49" s="146">
        <v>9.0259356599691394</v>
      </c>
      <c r="G49" s="146">
        <v>15.7099724957597</v>
      </c>
      <c r="H49" s="146">
        <v>41.617065114556603</v>
      </c>
      <c r="I49" s="146">
        <v>24.329513319676</v>
      </c>
      <c r="J49" s="146">
        <v>15.3548923321771</v>
      </c>
      <c r="K49" s="146">
        <v>22.3502522898868</v>
      </c>
      <c r="L49" s="146">
        <v>7.0522425616195896</v>
      </c>
      <c r="M49" s="146">
        <v>46.807642377369497</v>
      </c>
      <c r="N49" s="146">
        <v>32.399714807872201</v>
      </c>
      <c r="O49" s="146">
        <v>13.951897744542499</v>
      </c>
      <c r="P49" s="146">
        <v>20.0040688283459</v>
      </c>
      <c r="Q49" s="178">
        <v>50.213461344451503</v>
      </c>
      <c r="R49" s="146">
        <v>37.2297545743683</v>
      </c>
      <c r="S49" s="146">
        <v>54.206875156618302</v>
      </c>
      <c r="T49" s="146">
        <v>30.233668792374999</v>
      </c>
      <c r="U49" s="146">
        <v>19.123963741017299</v>
      </c>
      <c r="V49" s="146">
        <v>62.670524460860001</v>
      </c>
      <c r="W49" s="146">
        <v>84.825542912126906</v>
      </c>
      <c r="X49" s="146">
        <v>31.823007304835802</v>
      </c>
      <c r="Y49" s="146">
        <v>19.270055846987301</v>
      </c>
      <c r="Z49" s="146">
        <v>31.767666951522401</v>
      </c>
      <c r="AA49" s="146">
        <v>24.913494691239599</v>
      </c>
      <c r="AB49" s="146">
        <v>37.461233975278397</v>
      </c>
      <c r="AC49" s="146">
        <v>12.616538260463299</v>
      </c>
      <c r="AD49" s="146">
        <v>45.134762767904299</v>
      </c>
      <c r="AE49" s="146">
        <v>41.225597844503902</v>
      </c>
      <c r="AF49" s="146">
        <v>6.9672277433394196</v>
      </c>
      <c r="AG49" s="146">
        <v>42.552444003517799</v>
      </c>
      <c r="AH49" s="146">
        <v>6.1744196853243798</v>
      </c>
      <c r="AI49" s="146">
        <v>42.368785265205901</v>
      </c>
      <c r="AJ49" s="146">
        <v>47.642596274641598</v>
      </c>
      <c r="AK49" s="146">
        <v>38.220027827546403</v>
      </c>
      <c r="AL49" s="146">
        <v>50.046787372102699</v>
      </c>
      <c r="AM49" s="146">
        <v>65.302447052857801</v>
      </c>
      <c r="AN49" s="146">
        <v>38.117368126964202</v>
      </c>
      <c r="AO49" s="146">
        <v>34.132092483492002</v>
      </c>
      <c r="AP49" s="146">
        <v>66.312437701431307</v>
      </c>
      <c r="AQ49" s="146">
        <v>24.4043355263622</v>
      </c>
      <c r="AR49" s="146">
        <v>12.3017685254106</v>
      </c>
      <c r="AS49" s="146">
        <v>16.551818097740501</v>
      </c>
      <c r="AT49" s="146">
        <v>39.331987710198298</v>
      </c>
      <c r="AU49" s="146">
        <v>9.5327486127746806</v>
      </c>
      <c r="AV49" s="146">
        <v>7.7663584278098901</v>
      </c>
    </row>
    <row r="50" spans="1:63" x14ac:dyDescent="0.2">
      <c r="A50" s="146" t="s">
        <v>442</v>
      </c>
      <c r="B50" s="146">
        <v>33.005090144087198</v>
      </c>
      <c r="C50" s="146">
        <v>31.626955736349998</v>
      </c>
      <c r="D50" s="146">
        <v>60.888204416638303</v>
      </c>
      <c r="E50" s="146">
        <v>50.047407926138703</v>
      </c>
      <c r="F50" s="146">
        <v>41.851871620275197</v>
      </c>
      <c r="G50" s="146">
        <v>52.994116922035701</v>
      </c>
      <c r="H50" s="146">
        <v>13.6818213444596</v>
      </c>
      <c r="I50" s="146">
        <v>20.565804027938199</v>
      </c>
      <c r="J50" s="146">
        <v>43.010178837266999</v>
      </c>
      <c r="K50" s="146">
        <v>27.350126438015799</v>
      </c>
      <c r="L50" s="146">
        <v>46.707715958496799</v>
      </c>
      <c r="M50" s="146">
        <v>23.627275012581102</v>
      </c>
      <c r="N50" s="146">
        <v>3.1404685574997599</v>
      </c>
      <c r="O50" s="146">
        <v>55.571014182758297</v>
      </c>
      <c r="P50" s="146">
        <v>50.678846110637203</v>
      </c>
      <c r="Q50" s="178">
        <v>19.987783427726001</v>
      </c>
      <c r="R50" s="146">
        <v>19.706630845650899</v>
      </c>
      <c r="S50" s="146">
        <v>11.434356791634</v>
      </c>
      <c r="T50" s="146">
        <v>48.068268283303098</v>
      </c>
      <c r="U50" s="146">
        <v>49.821090014217397</v>
      </c>
      <c r="V50" s="146">
        <v>12.441094550457199</v>
      </c>
      <c r="W50" s="146">
        <v>28.481549140793501</v>
      </c>
      <c r="X50" s="146">
        <v>39.240980165276497</v>
      </c>
      <c r="Y50" s="146">
        <v>49.018811903244803</v>
      </c>
      <c r="Z50" s="146">
        <v>53.163758339069098</v>
      </c>
      <c r="AA50" s="146">
        <v>36.015371233457898</v>
      </c>
      <c r="AB50" s="146">
        <v>23.024986228886601</v>
      </c>
      <c r="AC50" s="146">
        <v>25.756737950627102</v>
      </c>
      <c r="AD50" s="146">
        <v>30.120221058751198</v>
      </c>
      <c r="AE50" s="146">
        <v>30.1756952886062</v>
      </c>
      <c r="AF50" s="146">
        <v>46.076620307429202</v>
      </c>
      <c r="AG50" s="146">
        <v>19.492936289851301</v>
      </c>
      <c r="AH50" s="146">
        <v>38.9914623283859</v>
      </c>
      <c r="AI50" s="146">
        <v>43.099138089915499</v>
      </c>
      <c r="AJ50" s="146">
        <v>19.929457610657</v>
      </c>
      <c r="AK50" s="146">
        <v>50.174360165116902</v>
      </c>
      <c r="AL50" s="146">
        <v>15.9039935702182</v>
      </c>
      <c r="AM50" s="146">
        <v>33.045260985584697</v>
      </c>
      <c r="AN50" s="146">
        <v>56.745437585586401</v>
      </c>
      <c r="AO50" s="146">
        <v>43.211202617093299</v>
      </c>
      <c r="AP50" s="146">
        <v>34.373767656699997</v>
      </c>
      <c r="AQ50" s="146">
        <v>66.713926988632593</v>
      </c>
      <c r="AR50" s="146">
        <v>41.013215446169497</v>
      </c>
      <c r="AS50" s="146">
        <v>39.9948856784955</v>
      </c>
      <c r="AT50" s="146">
        <v>36.498789478644397</v>
      </c>
      <c r="AU50" s="146">
        <v>51.110007710812603</v>
      </c>
      <c r="AV50" s="146">
        <v>50.287952916708399</v>
      </c>
      <c r="AW50" s="146">
        <v>24.885703137881901</v>
      </c>
    </row>
    <row r="51" spans="1:63" x14ac:dyDescent="0.2">
      <c r="A51" s="146" t="s">
        <v>438</v>
      </c>
      <c r="B51" s="146">
        <v>80.456150443891403</v>
      </c>
      <c r="C51" s="146">
        <v>82.978891295140002</v>
      </c>
      <c r="D51" s="146">
        <v>68.201179710006301</v>
      </c>
      <c r="E51" s="146">
        <v>74.555459944890302</v>
      </c>
      <c r="F51" s="146">
        <v>52.990982422071298</v>
      </c>
      <c r="G51" s="146">
        <v>66.006566911804697</v>
      </c>
      <c r="H51" s="146">
        <v>8.7958831715722301</v>
      </c>
      <c r="I51" s="146">
        <v>24.9923899600611</v>
      </c>
      <c r="J51" s="146">
        <v>37.489411168822201</v>
      </c>
      <c r="K51" s="146">
        <v>28.4058228665345</v>
      </c>
      <c r="L51" s="146">
        <v>78.943893400481002</v>
      </c>
      <c r="M51" s="146">
        <v>9.7912218180462798</v>
      </c>
      <c r="N51" s="146">
        <v>24.803278247391901</v>
      </c>
      <c r="O51" s="146">
        <v>71.260587123480605</v>
      </c>
      <c r="P51" s="146">
        <v>44.446712194566899</v>
      </c>
      <c r="Q51" s="178">
        <v>12.546707332352399</v>
      </c>
      <c r="R51" s="146">
        <v>19.208544715356801</v>
      </c>
      <c r="S51" s="146">
        <v>1.33847442962048</v>
      </c>
      <c r="T51" s="146">
        <v>59.289266486050998</v>
      </c>
      <c r="U51" s="146">
        <v>50.2711759989418</v>
      </c>
      <c r="V51" s="146">
        <v>9.8574850117270607</v>
      </c>
      <c r="W51" s="146">
        <v>4.7840151017524901</v>
      </c>
      <c r="X51" s="146">
        <v>28.163147602789</v>
      </c>
      <c r="Y51" s="146">
        <v>37.0222570351279</v>
      </c>
      <c r="Z51" s="146">
        <v>42.987954147844903</v>
      </c>
      <c r="AA51" s="146">
        <v>31.4923796523675</v>
      </c>
      <c r="AB51" s="146">
        <v>30.2039594387577</v>
      </c>
      <c r="AC51" s="146">
        <v>63.392795841467802</v>
      </c>
      <c r="AD51" s="146">
        <v>51.222922260985598</v>
      </c>
      <c r="AE51" s="146">
        <v>47.617792742231003</v>
      </c>
      <c r="AF51" s="146">
        <v>84.356615727625396</v>
      </c>
      <c r="AG51" s="146">
        <v>27.6646896543112</v>
      </c>
      <c r="AH51" s="146">
        <v>84.983676462713106</v>
      </c>
      <c r="AI51" s="146">
        <v>34.445978651745598</v>
      </c>
      <c r="AJ51" s="146">
        <v>29.932656780502299</v>
      </c>
      <c r="AK51" s="146">
        <v>19.895738884720299</v>
      </c>
      <c r="AL51" s="146">
        <v>15.8881520657512</v>
      </c>
      <c r="AM51" s="146">
        <v>12.6865926323535</v>
      </c>
      <c r="AN51" s="146">
        <v>21.924561289905899</v>
      </c>
      <c r="AO51" s="146">
        <v>26.905426753933501</v>
      </c>
      <c r="AP51" s="146">
        <v>15.609153548669701</v>
      </c>
      <c r="AQ51" s="146">
        <v>45.106057063419499</v>
      </c>
      <c r="AR51" s="146">
        <v>46.486395404682099</v>
      </c>
      <c r="AS51" s="146">
        <v>72.3091985358475</v>
      </c>
      <c r="AT51" s="146">
        <v>21.968478742175702</v>
      </c>
      <c r="AU51" s="146">
        <v>73.839429771619706</v>
      </c>
      <c r="AV51" s="146">
        <v>78.001577165417999</v>
      </c>
      <c r="AW51" s="146">
        <v>3.4200527761476298</v>
      </c>
      <c r="AX51" s="146">
        <v>36.567736418066801</v>
      </c>
    </row>
    <row r="52" spans="1:63" x14ac:dyDescent="0.2">
      <c r="A52" s="146" t="s">
        <v>534</v>
      </c>
      <c r="B52" s="146">
        <v>63.502353944136402</v>
      </c>
      <c r="C52" s="146">
        <v>66.664856830276307</v>
      </c>
      <c r="D52" s="146">
        <v>89.362785735858907</v>
      </c>
      <c r="E52" s="146">
        <v>80.725372475715304</v>
      </c>
      <c r="F52" s="146">
        <v>55.761408459021702</v>
      </c>
      <c r="G52" s="146">
        <v>82.553858478333296</v>
      </c>
      <c r="H52" s="146">
        <v>9.7713552250914102</v>
      </c>
      <c r="I52" s="146">
        <v>12.7285274195059</v>
      </c>
      <c r="J52" s="146">
        <v>43.807998819969299</v>
      </c>
      <c r="K52" s="146">
        <v>33.102725389508699</v>
      </c>
      <c r="L52" s="146">
        <v>88.540402970681797</v>
      </c>
      <c r="M52" s="146">
        <v>15.1792969572</v>
      </c>
      <c r="N52" s="146">
        <v>14.6461747811358</v>
      </c>
      <c r="O52" s="146">
        <v>80.933828581479403</v>
      </c>
      <c r="P52" s="146">
        <v>58.493776535737801</v>
      </c>
      <c r="Q52" s="178">
        <v>15.860164675963199</v>
      </c>
      <c r="R52" s="146">
        <v>22.190730314809599</v>
      </c>
      <c r="S52" s="146">
        <v>1.5503057799759301</v>
      </c>
      <c r="T52" s="146">
        <v>65.669885034506905</v>
      </c>
      <c r="U52" s="146">
        <v>65.410944366919196</v>
      </c>
      <c r="V52" s="146">
        <v>4.2399839824506396</v>
      </c>
      <c r="W52" s="146">
        <v>11.687318585156801</v>
      </c>
      <c r="X52" s="146">
        <v>39.4558376354396</v>
      </c>
      <c r="Y52" s="146">
        <v>43.345112908483102</v>
      </c>
      <c r="Z52" s="146">
        <v>56.664213929038198</v>
      </c>
      <c r="AA52" s="146">
        <v>42.195254572307299</v>
      </c>
      <c r="AB52" s="146">
        <v>34.3554336216853</v>
      </c>
      <c r="AC52" s="146">
        <v>36.999783196038102</v>
      </c>
      <c r="AD52" s="146">
        <v>39.067954118190897</v>
      </c>
      <c r="AE52" s="146">
        <v>48.103942541186399</v>
      </c>
      <c r="AF52" s="146">
        <v>85.609221137858299</v>
      </c>
      <c r="AG52" s="146">
        <v>31.847212172915999</v>
      </c>
      <c r="AH52" s="146">
        <v>70.734549568798997</v>
      </c>
      <c r="AI52" s="146">
        <v>47.641381255277203</v>
      </c>
      <c r="AJ52" s="146">
        <v>33.992972812031802</v>
      </c>
      <c r="AK52" s="146">
        <v>25.9862887936766</v>
      </c>
      <c r="AL52" s="146">
        <v>17.837879968714699</v>
      </c>
      <c r="AM52" s="146">
        <v>18.694489153252899</v>
      </c>
      <c r="AN52" s="146">
        <v>30.687211800115001</v>
      </c>
      <c r="AO52" s="146">
        <v>34.604313408416097</v>
      </c>
      <c r="AP52" s="146">
        <v>24.853585848482702</v>
      </c>
      <c r="AQ52" s="146">
        <v>55.394942651467098</v>
      </c>
      <c r="AR52" s="146">
        <v>61.543870856193699</v>
      </c>
      <c r="AS52" s="146">
        <v>78.674118901414701</v>
      </c>
      <c r="AT52" s="146">
        <v>26.2900743070715</v>
      </c>
      <c r="AU52" s="146">
        <v>89.586190741454899</v>
      </c>
      <c r="AV52" s="146">
        <v>79.713324308342493</v>
      </c>
      <c r="AW52" s="146">
        <v>9.4058032261743403</v>
      </c>
      <c r="AX52" s="146">
        <v>50.913389172362301</v>
      </c>
      <c r="AY52" s="146">
        <v>75.3806771853573</v>
      </c>
    </row>
    <row r="53" spans="1:63" x14ac:dyDescent="0.2">
      <c r="A53" s="146" t="s">
        <v>535</v>
      </c>
      <c r="B53" s="146">
        <v>58.3519050557898</v>
      </c>
      <c r="C53" s="146">
        <v>54.4747597741436</v>
      </c>
      <c r="D53" s="146">
        <v>82.527753254208903</v>
      </c>
      <c r="E53" s="146">
        <v>72.860155342201693</v>
      </c>
      <c r="F53" s="146">
        <v>68.0718689428668</v>
      </c>
      <c r="G53" s="146">
        <v>77.815237805566596</v>
      </c>
      <c r="H53" s="146">
        <v>13.175113667989599</v>
      </c>
      <c r="I53" s="146">
        <v>12.5983295718815</v>
      </c>
      <c r="J53" s="146">
        <v>48.192865886487198</v>
      </c>
      <c r="K53" s="146">
        <v>39.7354308949215</v>
      </c>
      <c r="L53" s="146">
        <v>82.8698284476921</v>
      </c>
      <c r="M53" s="146">
        <v>17.487084505174899</v>
      </c>
      <c r="N53" s="146">
        <v>13.909929822832201</v>
      </c>
      <c r="O53" s="146">
        <v>84.154228724301603</v>
      </c>
      <c r="P53" s="146">
        <v>63.503848949247804</v>
      </c>
      <c r="Q53" s="178">
        <v>21.420062862920599</v>
      </c>
      <c r="R53" s="146">
        <v>19.309058843851201</v>
      </c>
      <c r="S53" s="146">
        <v>7.1744217034713396</v>
      </c>
      <c r="T53" s="146">
        <v>73.284261462376904</v>
      </c>
      <c r="U53" s="146">
        <v>69.690092837807001</v>
      </c>
      <c r="V53" s="146">
        <v>1.2519118172377799</v>
      </c>
      <c r="W53" s="146">
        <v>15.762039125460801</v>
      </c>
      <c r="X53" s="146">
        <v>42.786832321764102</v>
      </c>
      <c r="Y53" s="146">
        <v>48.075789220801397</v>
      </c>
      <c r="Z53" s="146">
        <v>60.684885938745801</v>
      </c>
      <c r="AA53" s="146">
        <v>42.127357571041301</v>
      </c>
      <c r="AB53" s="146">
        <v>34.337016191454303</v>
      </c>
      <c r="AC53" s="146">
        <v>37.0453733127896</v>
      </c>
      <c r="AD53" s="146">
        <v>34.109692927200598</v>
      </c>
      <c r="AE53" s="146">
        <v>42.404873413227499</v>
      </c>
      <c r="AF53" s="146">
        <v>73.280922453097403</v>
      </c>
      <c r="AG53" s="146">
        <v>38.421311739084203</v>
      </c>
      <c r="AH53" s="146">
        <v>60.883782827330599</v>
      </c>
      <c r="AI53" s="146">
        <v>50.871052148736098</v>
      </c>
      <c r="AJ53" s="146">
        <v>40.094964178263602</v>
      </c>
      <c r="AK53" s="146">
        <v>32.320137360182699</v>
      </c>
      <c r="AL53" s="146">
        <v>23.099903360481001</v>
      </c>
      <c r="AM53" s="146">
        <v>25.251277438105198</v>
      </c>
      <c r="AN53" s="146">
        <v>32.414026347307697</v>
      </c>
      <c r="AO53" s="146">
        <v>43.123833857227403</v>
      </c>
      <c r="AP53" s="146">
        <v>27.7002726144886</v>
      </c>
      <c r="AQ53" s="146">
        <v>59.5834248236185</v>
      </c>
      <c r="AR53" s="146">
        <v>56.920829134643903</v>
      </c>
      <c r="AS53" s="146">
        <v>66.153646802430103</v>
      </c>
      <c r="AT53" s="146">
        <v>34.6335853589989</v>
      </c>
      <c r="AU53" s="146">
        <v>80.166806607939506</v>
      </c>
      <c r="AV53" s="146">
        <v>68.219346156909396</v>
      </c>
      <c r="AW53" s="146">
        <v>13.6313908101123</v>
      </c>
      <c r="AX53" s="146">
        <v>52.178490526951798</v>
      </c>
      <c r="AY53" s="146">
        <v>71.250298287269004</v>
      </c>
      <c r="AZ53" s="146">
        <v>81.121153678051499</v>
      </c>
    </row>
    <row r="54" spans="1:63" x14ac:dyDescent="0.2">
      <c r="A54" s="146" t="s">
        <v>422</v>
      </c>
      <c r="B54" s="146">
        <v>54.324720986298097</v>
      </c>
      <c r="C54" s="146">
        <v>58.6138502292239</v>
      </c>
      <c r="D54" s="146">
        <v>50.981886223017703</v>
      </c>
      <c r="E54" s="146">
        <v>56.8580959370626</v>
      </c>
      <c r="F54" s="146">
        <v>37.9899664175894</v>
      </c>
      <c r="G54" s="146">
        <v>44.832733221944501</v>
      </c>
      <c r="H54" s="146">
        <v>10.745013738998701</v>
      </c>
      <c r="I54" s="146">
        <v>16.682162075749101</v>
      </c>
      <c r="J54" s="146">
        <v>33.895873386335701</v>
      </c>
      <c r="K54" s="146">
        <v>20.420362652427599</v>
      </c>
      <c r="L54" s="146">
        <v>51.694694285395101</v>
      </c>
      <c r="M54" s="146">
        <v>39.262655794821498</v>
      </c>
      <c r="N54" s="146">
        <v>26.038701210065302</v>
      </c>
      <c r="O54" s="146">
        <v>42.314610894007501</v>
      </c>
      <c r="P54" s="146">
        <v>41.498324461680703</v>
      </c>
      <c r="Q54" s="178">
        <v>24.373909504010101</v>
      </c>
      <c r="R54" s="146">
        <v>45.644335795556302</v>
      </c>
      <c r="S54" s="146">
        <v>16.8709708666129</v>
      </c>
      <c r="T54" s="146">
        <v>51.917607206748002</v>
      </c>
      <c r="U54" s="146">
        <v>32.1585096615349</v>
      </c>
      <c r="V54" s="146">
        <v>42.466797095347303</v>
      </c>
      <c r="W54" s="146">
        <v>28.146910960722199</v>
      </c>
      <c r="X54" s="146">
        <v>40.9133061237685</v>
      </c>
      <c r="Y54" s="146">
        <v>46.709477012597297</v>
      </c>
      <c r="Z54" s="146">
        <v>35.530220535640403</v>
      </c>
      <c r="AA54" s="146">
        <v>39.157945778612202</v>
      </c>
      <c r="AB54" s="146">
        <v>45.574201226245997</v>
      </c>
      <c r="AC54" s="146">
        <v>61.804430669877497</v>
      </c>
      <c r="AD54" s="146">
        <v>78.636879056905997</v>
      </c>
      <c r="AE54" s="146">
        <v>61.066156881932997</v>
      </c>
      <c r="AF54" s="146">
        <v>63.3681219340545</v>
      </c>
      <c r="AG54" s="146">
        <v>22.808506850658301</v>
      </c>
      <c r="AH54" s="146">
        <v>63.389314662864201</v>
      </c>
      <c r="AI54" s="146">
        <v>35.714129470315697</v>
      </c>
      <c r="AJ54" s="146">
        <v>18.937453167678001</v>
      </c>
      <c r="AK54" s="146">
        <v>16.065794463742801</v>
      </c>
      <c r="AL54" s="146">
        <v>2.40963911333631</v>
      </c>
      <c r="AM54" s="146">
        <v>4.1630195017907603</v>
      </c>
      <c r="AN54" s="146">
        <v>39.4976574085034</v>
      </c>
      <c r="AO54" s="146">
        <v>18.827212452688698</v>
      </c>
      <c r="AP54" s="146">
        <v>42.982862418554703</v>
      </c>
      <c r="AQ54" s="146">
        <v>23.047622586130402</v>
      </c>
      <c r="AR54" s="146">
        <v>42.839020065095802</v>
      </c>
      <c r="AS54" s="146">
        <v>50.7022879084331</v>
      </c>
      <c r="AT54" s="146">
        <v>27.065902761185999</v>
      </c>
      <c r="AU54" s="146">
        <v>49.7262436070787</v>
      </c>
      <c r="AV54" s="146">
        <v>61.841417776556</v>
      </c>
      <c r="AW54" s="146">
        <v>26.672817261639398</v>
      </c>
      <c r="AX54" s="146">
        <v>37.915611999390997</v>
      </c>
      <c r="AY54" s="146">
        <v>58.353883162375901</v>
      </c>
      <c r="AZ54" s="146">
        <v>48.145117587198001</v>
      </c>
      <c r="BA54" s="146">
        <v>38.614453764676298</v>
      </c>
    </row>
    <row r="55" spans="1:63" x14ac:dyDescent="0.2">
      <c r="A55" s="146" t="s">
        <v>536</v>
      </c>
      <c r="B55" s="146">
        <v>60.674534821355898</v>
      </c>
      <c r="C55" s="146">
        <v>66.5421565749769</v>
      </c>
      <c r="D55" s="146">
        <v>93.578268484642606</v>
      </c>
      <c r="E55" s="146">
        <v>81.175939954465903</v>
      </c>
      <c r="F55" s="146">
        <v>56.230692722710998</v>
      </c>
      <c r="G55" s="146">
        <v>87.564340147500005</v>
      </c>
      <c r="H55" s="146">
        <v>12.5747404379564</v>
      </c>
      <c r="I55" s="146">
        <v>12.1617218405417</v>
      </c>
      <c r="J55" s="146">
        <v>46.565161572384</v>
      </c>
      <c r="K55" s="146">
        <v>36.282592721556703</v>
      </c>
      <c r="L55" s="146">
        <v>88.370439634458094</v>
      </c>
      <c r="M55" s="146">
        <v>19.404794247637099</v>
      </c>
      <c r="N55" s="146">
        <v>14.088502818926701</v>
      </c>
      <c r="O55" s="146">
        <v>81.769277570038</v>
      </c>
      <c r="P55" s="146">
        <v>60.158118142302797</v>
      </c>
      <c r="Q55" s="178">
        <v>17.444370737375699</v>
      </c>
      <c r="R55" s="146">
        <v>25.906464176279201</v>
      </c>
      <c r="S55" s="146">
        <v>5.1161115486422197</v>
      </c>
      <c r="T55" s="146">
        <v>66.587292925008995</v>
      </c>
      <c r="U55" s="146">
        <v>73.063887737526599</v>
      </c>
      <c r="V55" s="146">
        <v>5.7901853497466096</v>
      </c>
      <c r="W55" s="146">
        <v>15.578433212297099</v>
      </c>
      <c r="X55" s="146">
        <v>44.358647337794999</v>
      </c>
      <c r="Y55" s="146">
        <v>46.158412979652503</v>
      </c>
      <c r="Z55" s="146">
        <v>60.1450428368383</v>
      </c>
      <c r="AA55" s="146">
        <v>50.379041131043103</v>
      </c>
      <c r="AB55" s="146">
        <v>33.8601218268659</v>
      </c>
      <c r="AC55" s="146">
        <v>34.859220823640698</v>
      </c>
      <c r="AD55" s="146">
        <v>40.935822286561702</v>
      </c>
      <c r="AE55" s="146">
        <v>48.006917714327997</v>
      </c>
      <c r="AF55" s="146">
        <v>87.287711387574404</v>
      </c>
      <c r="AG55" s="146">
        <v>34.023197762201498</v>
      </c>
      <c r="AH55" s="146">
        <v>72.786355299716902</v>
      </c>
      <c r="AI55" s="146">
        <v>53.078015258879397</v>
      </c>
      <c r="AJ55" s="146">
        <v>35.911122668056699</v>
      </c>
      <c r="AK55" s="146">
        <v>29.238044013524</v>
      </c>
      <c r="AL55" s="146">
        <v>20.712936635600698</v>
      </c>
      <c r="AM55" s="146">
        <v>22.4237309443158</v>
      </c>
      <c r="AN55" s="146">
        <v>31.889751456921601</v>
      </c>
      <c r="AO55" s="146">
        <v>38.3816064772057</v>
      </c>
      <c r="AP55" s="146">
        <v>32.419596354417202</v>
      </c>
      <c r="AQ55" s="146">
        <v>56.807079726487203</v>
      </c>
      <c r="AR55" s="146">
        <v>64.186765846037304</v>
      </c>
      <c r="AS55" s="146">
        <v>77.423088918046901</v>
      </c>
      <c r="AT55" s="146">
        <v>30.387919021315199</v>
      </c>
      <c r="AU55" s="146">
        <v>90.931463224817904</v>
      </c>
      <c r="AV55" s="146">
        <v>78.465652628892897</v>
      </c>
      <c r="AW55" s="146">
        <v>13.187797396858899</v>
      </c>
      <c r="AX55" s="146">
        <v>55.265359771859103</v>
      </c>
      <c r="AY55" s="146">
        <v>71.975663168345307</v>
      </c>
      <c r="AZ55" s="146">
        <v>93.733998285672101</v>
      </c>
      <c r="BA55" s="146">
        <v>80.841028123383694</v>
      </c>
      <c r="BB55" s="146">
        <v>51.149245530593198</v>
      </c>
    </row>
    <row r="56" spans="1:63" x14ac:dyDescent="0.2">
      <c r="A56" s="146" t="s">
        <v>347</v>
      </c>
      <c r="B56" s="146">
        <v>55.265134673619798</v>
      </c>
      <c r="C56" s="146">
        <v>53.780636253184198</v>
      </c>
      <c r="D56" s="146">
        <v>79.361468701890104</v>
      </c>
      <c r="E56" s="146">
        <v>77.764192074825004</v>
      </c>
      <c r="F56" s="146">
        <v>64.227476140050499</v>
      </c>
      <c r="G56" s="146">
        <v>75.405911430712806</v>
      </c>
      <c r="H56" s="146">
        <v>11.836268841580599</v>
      </c>
      <c r="I56" s="146">
        <v>11.131257930944299</v>
      </c>
      <c r="J56" s="146">
        <v>38.472451262226798</v>
      </c>
      <c r="K56" s="146">
        <v>37.669342083635698</v>
      </c>
      <c r="L56" s="146">
        <v>82.949322144456801</v>
      </c>
      <c r="M56" s="146">
        <v>21.8112430805119</v>
      </c>
      <c r="N56" s="146">
        <v>15.2492301912154</v>
      </c>
      <c r="O56" s="146">
        <v>74.331169728947501</v>
      </c>
      <c r="P56" s="146">
        <v>62.941602155277501</v>
      </c>
      <c r="Q56" s="178">
        <v>23.639833808312702</v>
      </c>
      <c r="R56" s="146">
        <v>26.892866263735701</v>
      </c>
      <c r="S56" s="146">
        <v>3.6363933785426199</v>
      </c>
      <c r="T56" s="146">
        <v>74.472159380852403</v>
      </c>
      <c r="U56" s="146">
        <v>67.271969628526307</v>
      </c>
      <c r="V56" s="146">
        <v>6.2496006911559201</v>
      </c>
      <c r="W56" s="146">
        <v>14.801872189244399</v>
      </c>
      <c r="X56" s="146">
        <v>47.660240819950801</v>
      </c>
      <c r="Y56" s="146">
        <v>47.757254830490403</v>
      </c>
      <c r="Z56" s="146">
        <v>61.002964054641097</v>
      </c>
      <c r="AA56" s="146">
        <v>51.780162718903</v>
      </c>
      <c r="AB56" s="146">
        <v>36.447809180938698</v>
      </c>
      <c r="AC56" s="146">
        <v>40.112589276507201</v>
      </c>
      <c r="AD56" s="146">
        <v>43.829057552168202</v>
      </c>
      <c r="AE56" s="146">
        <v>52.218797929306398</v>
      </c>
      <c r="AF56" s="146">
        <v>76.147776819425701</v>
      </c>
      <c r="AG56" s="146">
        <v>35.582854065640298</v>
      </c>
      <c r="AH56" s="146">
        <v>64.039647951600003</v>
      </c>
      <c r="AI56" s="146">
        <v>56.742509107903203</v>
      </c>
      <c r="AJ56" s="146">
        <v>37.900493017176103</v>
      </c>
      <c r="AK56" s="146">
        <v>23.071119933852799</v>
      </c>
      <c r="AL56" s="146">
        <v>16.258188667038599</v>
      </c>
      <c r="AM56" s="146">
        <v>22.256437004809001</v>
      </c>
      <c r="AN56" s="146">
        <v>34.025100585574101</v>
      </c>
      <c r="AO56" s="146">
        <v>40.383297644745902</v>
      </c>
      <c r="AP56" s="146">
        <v>33.2953521266843</v>
      </c>
      <c r="AQ56" s="146">
        <v>45.240666883170199</v>
      </c>
      <c r="AR56" s="146">
        <v>73.194461159022296</v>
      </c>
      <c r="AS56" s="146">
        <v>65.794010355101406</v>
      </c>
      <c r="AT56" s="146">
        <v>31.292767992961799</v>
      </c>
      <c r="AU56" s="146">
        <v>85.861206316269104</v>
      </c>
      <c r="AV56" s="146">
        <v>78.331262431050604</v>
      </c>
      <c r="AW56" s="146">
        <v>12.2292944934195</v>
      </c>
      <c r="AX56" s="146">
        <v>54.117209182842799</v>
      </c>
      <c r="AY56" s="146">
        <v>66.775353120027603</v>
      </c>
      <c r="AZ56" s="146">
        <v>79.591143830609795</v>
      </c>
      <c r="BA56" s="146">
        <v>80.082289626497598</v>
      </c>
      <c r="BB56" s="146">
        <v>51.354199389031699</v>
      </c>
      <c r="BC56" s="146">
        <v>82.398510201496507</v>
      </c>
    </row>
    <row r="57" spans="1:63" x14ac:dyDescent="0.2">
      <c r="A57" s="146" t="s">
        <v>537</v>
      </c>
      <c r="B57" s="146">
        <v>27.717851259508699</v>
      </c>
      <c r="C57" s="146">
        <v>24.203444480871099</v>
      </c>
      <c r="D57" s="146">
        <v>37.549398663970003</v>
      </c>
      <c r="E57" s="146">
        <v>26.571708304546</v>
      </c>
      <c r="F57" s="146">
        <v>35.498042477999498</v>
      </c>
      <c r="G57" s="146">
        <v>39.812596234433201</v>
      </c>
      <c r="H57" s="146">
        <v>15.5878711113492</v>
      </c>
      <c r="I57" s="146">
        <v>11.6947297228278</v>
      </c>
      <c r="J57" s="146">
        <v>62.192362442818997</v>
      </c>
      <c r="K57" s="146">
        <v>39.459925011541102</v>
      </c>
      <c r="L57" s="146">
        <v>22.742040359736201</v>
      </c>
      <c r="M57" s="146">
        <v>26.390284368349299</v>
      </c>
      <c r="N57" s="146">
        <v>13.716925689347701</v>
      </c>
      <c r="O57" s="146">
        <v>33.331297426200997</v>
      </c>
      <c r="P57" s="146">
        <v>47.691716527813902</v>
      </c>
      <c r="Q57" s="178">
        <v>8.7308271659199796</v>
      </c>
      <c r="R57" s="146">
        <v>23.691155735892199</v>
      </c>
      <c r="S57" s="146">
        <v>36.920120811587303</v>
      </c>
      <c r="T57" s="146">
        <v>34.206370912790902</v>
      </c>
      <c r="U57" s="146">
        <v>44.031833143382201</v>
      </c>
      <c r="V57" s="146">
        <v>18.623189129127599</v>
      </c>
      <c r="W57" s="146">
        <v>34.637917960163797</v>
      </c>
      <c r="X57" s="146">
        <v>51.328585625296803</v>
      </c>
      <c r="Y57" s="146">
        <v>43.426870510303701</v>
      </c>
      <c r="Z57" s="146">
        <v>55.626458529178997</v>
      </c>
      <c r="AA57" s="146">
        <v>61.859669702856898</v>
      </c>
      <c r="AB57" s="146">
        <v>27.455629222669799</v>
      </c>
      <c r="AC57" s="146">
        <v>20.693144042174001</v>
      </c>
      <c r="AD57" s="146">
        <v>33.7784260000481</v>
      </c>
      <c r="AE57" s="146">
        <v>36.8608851501346</v>
      </c>
      <c r="AF57" s="146">
        <v>22.388752220585399</v>
      </c>
      <c r="AG57" s="146">
        <v>22.515308591550699</v>
      </c>
      <c r="AH57" s="146">
        <v>19.210158005616201</v>
      </c>
      <c r="AI57" s="146">
        <v>50.666784609354998</v>
      </c>
      <c r="AJ57" s="146">
        <v>25.638596680727002</v>
      </c>
      <c r="AK57" s="146">
        <v>65.380681961212602</v>
      </c>
      <c r="AL57" s="146">
        <v>34.820539589675398</v>
      </c>
      <c r="AM57" s="146">
        <v>34.692767637451801</v>
      </c>
      <c r="AN57" s="146">
        <v>43.553089642947498</v>
      </c>
      <c r="AO57" s="146">
        <v>52.419816716708098</v>
      </c>
      <c r="AP57" s="146">
        <v>42.771719002482499</v>
      </c>
      <c r="AQ57" s="146">
        <v>39.287657379757299</v>
      </c>
      <c r="AR57" s="146">
        <v>36.075323284932097</v>
      </c>
      <c r="AS57" s="146">
        <v>36.9046187640417</v>
      </c>
      <c r="AT57" s="146">
        <v>26.138185331777699</v>
      </c>
      <c r="AU57" s="146">
        <v>28.0114841093956</v>
      </c>
      <c r="AV57" s="146">
        <v>25.811236198722401</v>
      </c>
      <c r="AW57" s="146">
        <v>33.829529119981999</v>
      </c>
      <c r="AX57" s="146">
        <v>41.444506375679197</v>
      </c>
      <c r="AY57" s="146">
        <v>16.365945446667698</v>
      </c>
      <c r="AZ57" s="146">
        <v>27.517529059962399</v>
      </c>
      <c r="BA57" s="146">
        <v>31.4438043323728</v>
      </c>
      <c r="BB57" s="146">
        <v>24.1126803693573</v>
      </c>
      <c r="BC57" s="146">
        <v>31.514808768766599</v>
      </c>
      <c r="BD57" s="146">
        <v>32.553831241079997</v>
      </c>
    </row>
    <row r="58" spans="1:63" x14ac:dyDescent="0.2">
      <c r="A58" s="146" t="s">
        <v>296</v>
      </c>
      <c r="B58" s="146">
        <v>57.2614716873966</v>
      </c>
      <c r="C58" s="146">
        <v>59.935012247356802</v>
      </c>
      <c r="D58" s="146">
        <v>84.860319561043895</v>
      </c>
      <c r="E58" s="146">
        <v>81.725864013847996</v>
      </c>
      <c r="F58" s="146">
        <v>52.789791710211702</v>
      </c>
      <c r="G58" s="146">
        <v>83.107052988514397</v>
      </c>
      <c r="H58" s="146">
        <v>13.519016172436</v>
      </c>
      <c r="I58" s="146">
        <v>14.131368870808</v>
      </c>
      <c r="J58" s="146">
        <v>52.206791344925897</v>
      </c>
      <c r="K58" s="146">
        <v>42.234224489131499</v>
      </c>
      <c r="L58" s="146">
        <v>73.301906008610104</v>
      </c>
      <c r="M58" s="146">
        <v>20.4596788253284</v>
      </c>
      <c r="N58" s="146">
        <v>14.6649173864639</v>
      </c>
      <c r="O58" s="146">
        <v>79.593456966560197</v>
      </c>
      <c r="P58" s="146">
        <v>59.693470861949301</v>
      </c>
      <c r="Q58" s="178">
        <v>18.1362838974776</v>
      </c>
      <c r="R58" s="146">
        <v>26.841619208714299</v>
      </c>
      <c r="S58" s="146">
        <v>7.1962250101365903</v>
      </c>
      <c r="T58" s="146">
        <v>66.192301576038702</v>
      </c>
      <c r="U58" s="146">
        <v>83.420950000879799</v>
      </c>
      <c r="V58" s="146">
        <v>6.48144721563426</v>
      </c>
      <c r="W58" s="146">
        <v>19.754721602773699</v>
      </c>
      <c r="X58" s="146">
        <v>51.410290167109302</v>
      </c>
      <c r="Y58" s="146">
        <v>51.831637042761102</v>
      </c>
      <c r="Z58" s="146">
        <v>65.845311565474802</v>
      </c>
      <c r="AA58" s="146">
        <v>49.688018197159202</v>
      </c>
      <c r="AB58" s="146">
        <v>31.920062863737499</v>
      </c>
      <c r="AC58" s="146">
        <v>36.671806830085899</v>
      </c>
      <c r="AD58" s="146">
        <v>37.930580033692799</v>
      </c>
      <c r="AE58" s="146">
        <v>51.017093644416803</v>
      </c>
      <c r="AF58" s="146">
        <v>73.527794898536598</v>
      </c>
      <c r="AG58" s="146">
        <v>34.616010522646398</v>
      </c>
      <c r="AH58" s="146">
        <v>62.896519698921203</v>
      </c>
      <c r="AI58" s="146">
        <v>58.134769211499197</v>
      </c>
      <c r="AJ58" s="146">
        <v>34.628248077353803</v>
      </c>
      <c r="AK58" s="146">
        <v>33.743748900638401</v>
      </c>
      <c r="AL58" s="146">
        <v>24.516392604437399</v>
      </c>
      <c r="AM58" s="146">
        <v>27.865012732114899</v>
      </c>
      <c r="AN58" s="146">
        <v>30.5526598654195</v>
      </c>
      <c r="AO58" s="146">
        <v>48.708482349752401</v>
      </c>
      <c r="AP58" s="146">
        <v>36.450060854083503</v>
      </c>
      <c r="AQ58" s="146">
        <v>55.2723682501599</v>
      </c>
      <c r="AR58" s="146">
        <v>71.357761869178105</v>
      </c>
      <c r="AS58" s="146">
        <v>67.5804835819918</v>
      </c>
      <c r="AT58" s="146">
        <v>38.7480916350016</v>
      </c>
      <c r="AU58" s="146">
        <v>84.630379539036596</v>
      </c>
      <c r="AV58" s="146">
        <v>71.828525888701904</v>
      </c>
      <c r="AW58" s="146">
        <v>16.7762780643239</v>
      </c>
      <c r="AX58" s="146">
        <v>60.093758081027197</v>
      </c>
      <c r="AY58" s="146">
        <v>59.365957768195301</v>
      </c>
      <c r="AZ58" s="146">
        <v>76.730931002075707</v>
      </c>
      <c r="BA58" s="146">
        <v>77.613584208241207</v>
      </c>
      <c r="BB58" s="146">
        <v>44.0303429250623</v>
      </c>
      <c r="BC58" s="146">
        <v>84.284891175056899</v>
      </c>
      <c r="BD58" s="146">
        <v>77.208845210128999</v>
      </c>
      <c r="BE58" s="146">
        <v>40.006624452019899</v>
      </c>
    </row>
    <row r="59" spans="1:63" s="178" customFormat="1" x14ac:dyDescent="0.2">
      <c r="A59" s="178" t="s">
        <v>419</v>
      </c>
      <c r="B59" s="178">
        <v>23.122292591185001</v>
      </c>
      <c r="C59" s="178">
        <v>15.993417798667799</v>
      </c>
      <c r="D59" s="178">
        <v>26.688678281628999</v>
      </c>
      <c r="E59" s="178">
        <v>24.0874687016676</v>
      </c>
      <c r="F59" s="178">
        <v>25.9430659435615</v>
      </c>
      <c r="G59" s="178">
        <v>24.424580606728899</v>
      </c>
      <c r="H59" s="178">
        <v>18.821151339525901</v>
      </c>
      <c r="I59" s="178">
        <v>4.3746773088748903</v>
      </c>
      <c r="J59" s="178">
        <v>19.904895095925401</v>
      </c>
      <c r="K59" s="178">
        <v>24.729901642723298</v>
      </c>
      <c r="L59" s="178">
        <v>24.6212876385367</v>
      </c>
      <c r="M59" s="178">
        <v>16.3462050053745</v>
      </c>
      <c r="N59" s="178">
        <v>15.074123423796401</v>
      </c>
      <c r="O59" s="178">
        <v>35.265673501739698</v>
      </c>
      <c r="P59" s="178">
        <v>27.953369134308002</v>
      </c>
      <c r="Q59" s="178">
        <v>14.617109424851</v>
      </c>
      <c r="R59" s="178">
        <v>20.498176084369199</v>
      </c>
      <c r="S59" s="178">
        <v>11.7834453451451</v>
      </c>
      <c r="T59" s="178">
        <v>40.976411079918201</v>
      </c>
      <c r="U59" s="178">
        <v>26.4410290117155</v>
      </c>
      <c r="V59" s="178">
        <v>10.5357680938335</v>
      </c>
      <c r="W59" s="178">
        <v>20.554659940127198</v>
      </c>
      <c r="X59" s="178">
        <v>29.9620855114844</v>
      </c>
      <c r="Y59" s="178">
        <v>29.266228325733199</v>
      </c>
      <c r="Z59" s="178">
        <v>27.972644624410702</v>
      </c>
      <c r="AA59" s="178">
        <v>21.188597479624999</v>
      </c>
      <c r="AB59" s="178">
        <v>57.208987934461298</v>
      </c>
      <c r="AC59" s="178">
        <v>34.357433673544499</v>
      </c>
      <c r="AD59" s="178">
        <v>29.2966258998127</v>
      </c>
      <c r="AE59" s="178">
        <v>33.074180257990299</v>
      </c>
      <c r="AF59" s="178">
        <v>24.400163491114402</v>
      </c>
      <c r="AG59" s="178">
        <v>54.621340103168997</v>
      </c>
      <c r="AH59" s="178">
        <v>22.2628755574164</v>
      </c>
      <c r="AI59" s="178">
        <v>30.0608654199014</v>
      </c>
      <c r="AJ59" s="178">
        <v>44.7877894850619</v>
      </c>
      <c r="AK59" s="178">
        <v>8.0642943498071098</v>
      </c>
      <c r="AL59" s="178">
        <v>18.273763415405799</v>
      </c>
      <c r="AM59" s="178">
        <v>10.874560944564401</v>
      </c>
      <c r="AN59" s="178">
        <v>16.720138342293101</v>
      </c>
      <c r="AO59" s="178">
        <v>19.998083816038601</v>
      </c>
      <c r="AP59" s="178">
        <v>27.362279850606701</v>
      </c>
      <c r="AQ59" s="178">
        <v>19.665465983402001</v>
      </c>
      <c r="AR59" s="178">
        <v>27.135539679232199</v>
      </c>
      <c r="AS59" s="178">
        <v>22.213681255051299</v>
      </c>
      <c r="AT59" s="178">
        <v>31.460275842410301</v>
      </c>
      <c r="AU59" s="178">
        <v>25.1037429232702</v>
      </c>
      <c r="AV59" s="178">
        <v>24.962598274041099</v>
      </c>
      <c r="AW59" s="178">
        <v>18.821604873303698</v>
      </c>
      <c r="AX59" s="178">
        <v>17.444595230354899</v>
      </c>
      <c r="AY59" s="178">
        <v>24.529817243842199</v>
      </c>
      <c r="AZ59" s="178">
        <v>25.891076501813899</v>
      </c>
      <c r="BA59" s="178">
        <v>30.037663867813102</v>
      </c>
      <c r="BB59" s="178">
        <v>27.075314436752901</v>
      </c>
      <c r="BC59" s="178">
        <v>27.806459411104001</v>
      </c>
      <c r="BD59" s="178">
        <v>29.698780435121002</v>
      </c>
      <c r="BE59" s="178">
        <v>11.072488947436799</v>
      </c>
      <c r="BF59" s="178">
        <v>27.729408168478098</v>
      </c>
    </row>
    <row r="60" spans="1:63" x14ac:dyDescent="0.2">
      <c r="A60" s="146" t="s">
        <v>387</v>
      </c>
      <c r="B60" s="146">
        <v>63.6104840605378</v>
      </c>
      <c r="C60" s="146">
        <v>53.430445953384201</v>
      </c>
      <c r="D60" s="146">
        <v>75.556908040647997</v>
      </c>
      <c r="E60" s="146">
        <v>77.876990235396804</v>
      </c>
      <c r="F60" s="146">
        <v>51.979053973150698</v>
      </c>
      <c r="G60" s="146">
        <v>73.261526001937298</v>
      </c>
      <c r="H60" s="146">
        <v>11.2734517141469</v>
      </c>
      <c r="I60" s="146">
        <v>14.861102310596699</v>
      </c>
      <c r="J60" s="146">
        <v>41.1434597759756</v>
      </c>
      <c r="K60" s="146">
        <v>37.5880645838714</v>
      </c>
      <c r="L60" s="146">
        <v>73.534627611683604</v>
      </c>
      <c r="M60" s="146">
        <v>16.2926855920877</v>
      </c>
      <c r="N60" s="146">
        <v>16.3072090438339</v>
      </c>
      <c r="O60" s="146">
        <v>73.737256476995896</v>
      </c>
      <c r="P60" s="146">
        <v>60.844512978431297</v>
      </c>
      <c r="Q60" s="178">
        <v>16.7152505582408</v>
      </c>
      <c r="R60" s="146">
        <v>26.4901326900515</v>
      </c>
      <c r="S60" s="146">
        <v>2.3228760998670599</v>
      </c>
      <c r="T60" s="146">
        <v>67.071152862603796</v>
      </c>
      <c r="U60" s="146">
        <v>72.771226222290096</v>
      </c>
      <c r="V60" s="146">
        <v>6.7248657461365902</v>
      </c>
      <c r="W60" s="146">
        <v>14.2458790120196</v>
      </c>
      <c r="X60" s="146">
        <v>44.879312443960998</v>
      </c>
      <c r="Y60" s="146">
        <v>47.818451916486197</v>
      </c>
      <c r="Z60" s="146">
        <v>69.211201843786398</v>
      </c>
      <c r="AA60" s="146">
        <v>43.4670915028968</v>
      </c>
      <c r="AB60" s="146">
        <v>34.419978516441198</v>
      </c>
      <c r="AC60" s="146">
        <v>37.049708325805803</v>
      </c>
      <c r="AD60" s="146">
        <v>43.085486848676702</v>
      </c>
      <c r="AE60" s="146">
        <v>54.390105479340498</v>
      </c>
      <c r="AF60" s="146">
        <v>73.219481228811205</v>
      </c>
      <c r="AG60" s="146">
        <v>37.738787916051599</v>
      </c>
      <c r="AH60" s="146">
        <v>63.379030190543602</v>
      </c>
      <c r="AI60" s="146">
        <v>59.2402041772648</v>
      </c>
      <c r="AJ60" s="146">
        <v>40.829418764457102</v>
      </c>
      <c r="AK60" s="146">
        <v>25.529584782414801</v>
      </c>
      <c r="AL60" s="146">
        <v>19.0132099090495</v>
      </c>
      <c r="AM60" s="146">
        <v>22.516756161213699</v>
      </c>
      <c r="AN60" s="146">
        <v>34.133398902949203</v>
      </c>
      <c r="AO60" s="146">
        <v>43.059155089763301</v>
      </c>
      <c r="AP60" s="146">
        <v>31.778709246226899</v>
      </c>
      <c r="AQ60" s="146">
        <v>49.509903476194303</v>
      </c>
      <c r="AR60" s="146">
        <v>78.357311393269796</v>
      </c>
      <c r="AS60" s="146">
        <v>67.175020754711099</v>
      </c>
      <c r="AT60" s="146">
        <v>32.6883425756644</v>
      </c>
      <c r="AU60" s="146">
        <v>79.327233543477007</v>
      </c>
      <c r="AV60" s="146">
        <v>75.662828204460695</v>
      </c>
      <c r="AW60" s="146">
        <v>11.471309875362699</v>
      </c>
      <c r="AX60" s="146">
        <v>56.674642369207398</v>
      </c>
      <c r="AY60" s="146">
        <v>60.648963565746797</v>
      </c>
      <c r="AZ60" s="146">
        <v>79.363081561782593</v>
      </c>
      <c r="BA60" s="146">
        <v>75.706643453995298</v>
      </c>
      <c r="BB60" s="146">
        <v>45.594168668865599</v>
      </c>
      <c r="BC60" s="146">
        <v>77.917711799925101</v>
      </c>
      <c r="BD60" s="146">
        <v>83.906016005115802</v>
      </c>
      <c r="BE60" s="146">
        <v>32.457625169857799</v>
      </c>
      <c r="BF60" s="146">
        <v>80.423363967193396</v>
      </c>
      <c r="BG60" s="178">
        <v>30.632837938214099</v>
      </c>
    </row>
    <row r="61" spans="1:63" x14ac:dyDescent="0.2">
      <c r="A61" s="146" t="s">
        <v>424</v>
      </c>
      <c r="B61" s="146">
        <v>63.2534310472589</v>
      </c>
      <c r="C61" s="146">
        <v>56.548601697141002</v>
      </c>
      <c r="D61" s="146">
        <v>58.709042727760298</v>
      </c>
      <c r="E61" s="146">
        <v>66.023278491905799</v>
      </c>
      <c r="F61" s="146">
        <v>33.437047669289498</v>
      </c>
      <c r="G61" s="146">
        <v>52.032325677490697</v>
      </c>
      <c r="H61" s="146">
        <v>3.5176879271782702</v>
      </c>
      <c r="I61" s="146">
        <v>22.112013104261699</v>
      </c>
      <c r="J61" s="146">
        <v>36.646299305929702</v>
      </c>
      <c r="K61" s="146">
        <v>11.459141378737501</v>
      </c>
      <c r="L61" s="146">
        <v>58.858541693277097</v>
      </c>
      <c r="M61" s="146">
        <v>6.1124120857446398</v>
      </c>
      <c r="N61" s="146">
        <v>15.4647601851816</v>
      </c>
      <c r="O61" s="146">
        <v>49.307496753395398</v>
      </c>
      <c r="P61" s="146">
        <v>48.569440296364498</v>
      </c>
      <c r="Q61" s="178">
        <v>8.7601846837774495</v>
      </c>
      <c r="R61" s="146">
        <v>49.904766667572801</v>
      </c>
      <c r="S61" s="146">
        <v>23.4572387265411</v>
      </c>
      <c r="T61" s="146">
        <v>36.494337390227898</v>
      </c>
      <c r="U61" s="146">
        <v>48.917253209267898</v>
      </c>
      <c r="V61" s="146">
        <v>26.123559635269</v>
      </c>
      <c r="W61" s="146">
        <v>24.7223644459276</v>
      </c>
      <c r="X61" s="146">
        <v>25.4168771524023</v>
      </c>
      <c r="Y61" s="146">
        <v>29.881842711647099</v>
      </c>
      <c r="Z61" s="146">
        <v>62.0080257017175</v>
      </c>
      <c r="AA61" s="146">
        <v>43.465300683464299</v>
      </c>
      <c r="AB61" s="146">
        <v>30.4080175605317</v>
      </c>
      <c r="AC61" s="146">
        <v>31.777563582630702</v>
      </c>
      <c r="AD61" s="146">
        <v>58.745205536251802</v>
      </c>
      <c r="AE61" s="146">
        <v>66.190003243827505</v>
      </c>
      <c r="AF61" s="146">
        <v>65.067465677238999</v>
      </c>
      <c r="AG61" s="146">
        <v>27.027980846314598</v>
      </c>
      <c r="AH61" s="146">
        <v>57.528802536369398</v>
      </c>
      <c r="AI61" s="146">
        <v>70.442760252010004</v>
      </c>
      <c r="AJ61" s="146">
        <v>44.440840707447101</v>
      </c>
      <c r="AK61" s="146">
        <v>54.616178035770503</v>
      </c>
      <c r="AL61" s="146">
        <v>29.586716811230598</v>
      </c>
      <c r="AM61" s="146">
        <v>25.064934467361802</v>
      </c>
      <c r="AN61" s="146">
        <v>44.200222712814302</v>
      </c>
      <c r="AO61" s="146">
        <v>34.458630622623097</v>
      </c>
      <c r="AP61" s="146">
        <v>51.473867585513801</v>
      </c>
      <c r="AQ61" s="146">
        <v>47.437071805739997</v>
      </c>
      <c r="AR61" s="146">
        <v>56.8373320605318</v>
      </c>
      <c r="AS61" s="146">
        <v>73.920796892626996</v>
      </c>
      <c r="AT61" s="146">
        <v>16.165941031732999</v>
      </c>
      <c r="AU61" s="146">
        <v>57.616066562525297</v>
      </c>
      <c r="AV61" s="146">
        <v>64.0712727181877</v>
      </c>
      <c r="AW61" s="146">
        <v>26.021191005019801</v>
      </c>
      <c r="AX61" s="146">
        <v>40.447956895090101</v>
      </c>
      <c r="AY61" s="146">
        <v>51.458674435620701</v>
      </c>
      <c r="AZ61" s="146">
        <v>55.956697296154701</v>
      </c>
      <c r="BA61" s="146">
        <v>46.913518537105901</v>
      </c>
      <c r="BB61" s="146">
        <v>50.472080543055</v>
      </c>
      <c r="BC61" s="146">
        <v>59.5584233508079</v>
      </c>
      <c r="BD61" s="146">
        <v>51.645414036134</v>
      </c>
      <c r="BE61" s="146">
        <v>35.879372401260802</v>
      </c>
      <c r="BF61" s="146">
        <v>56.875111386914298</v>
      </c>
      <c r="BG61" s="178">
        <v>18.393284654278499</v>
      </c>
      <c r="BH61" s="146">
        <v>54.743123086691</v>
      </c>
    </row>
    <row r="62" spans="1:63" x14ac:dyDescent="0.2">
      <c r="A62" s="146" t="s">
        <v>446</v>
      </c>
      <c r="B62" s="146">
        <v>25.660836454284699</v>
      </c>
      <c r="C62" s="146">
        <v>34.877627250769002</v>
      </c>
      <c r="D62" s="146">
        <v>40.755221325830703</v>
      </c>
      <c r="E62" s="146">
        <v>41.444610630058499</v>
      </c>
      <c r="F62" s="146">
        <v>35.871220027578801</v>
      </c>
      <c r="G62" s="146">
        <v>43.4323508245269</v>
      </c>
      <c r="H62" s="146">
        <v>32.971305786926003</v>
      </c>
      <c r="I62" s="146">
        <v>25.5740921485523</v>
      </c>
      <c r="J62" s="146">
        <v>51.4654075037135</v>
      </c>
      <c r="K62" s="146">
        <v>48.711829026971301</v>
      </c>
      <c r="L62" s="146">
        <v>36.083696822817998</v>
      </c>
      <c r="M62" s="146">
        <v>35.042662007097597</v>
      </c>
      <c r="N62" s="146">
        <v>25.793784642692799</v>
      </c>
      <c r="O62" s="146">
        <v>34.535336942311503</v>
      </c>
      <c r="P62" s="146">
        <v>36.316008836204503</v>
      </c>
      <c r="Q62" s="178">
        <v>21.374179950750101</v>
      </c>
      <c r="R62" s="146">
        <v>12.865206220968799</v>
      </c>
      <c r="S62" s="146">
        <v>20.457913114464901</v>
      </c>
      <c r="T62" s="146">
        <v>33.793231750686203</v>
      </c>
      <c r="U62" s="146">
        <v>38.359981839488199</v>
      </c>
      <c r="V62" s="146">
        <v>14.2366761387065</v>
      </c>
      <c r="W62" s="146">
        <v>14.044551138005801</v>
      </c>
      <c r="X62" s="146">
        <v>57.760624642429903</v>
      </c>
      <c r="Y62" s="146">
        <v>29.2950153761245</v>
      </c>
      <c r="Z62" s="146">
        <v>37.717568707842602</v>
      </c>
      <c r="AA62" s="146">
        <v>68.528182421448903</v>
      </c>
      <c r="AB62" s="146">
        <v>20.746282847864698</v>
      </c>
      <c r="AC62" s="146">
        <v>22.705118729472801</v>
      </c>
      <c r="AD62" s="146">
        <v>26.916838875002899</v>
      </c>
      <c r="AE62" s="146">
        <v>33.538069081855497</v>
      </c>
      <c r="AF62" s="146">
        <v>35.576940557008399</v>
      </c>
      <c r="AG62" s="146">
        <v>8.9903145439639296</v>
      </c>
      <c r="AH62" s="146">
        <v>30.947595673989301</v>
      </c>
      <c r="AI62" s="146">
        <v>30.480011907821101</v>
      </c>
      <c r="AJ62" s="146">
        <v>8.9936242690538108</v>
      </c>
      <c r="AK62" s="146">
        <v>47.826283487366098</v>
      </c>
      <c r="AL62" s="146">
        <v>19.346971695261299</v>
      </c>
      <c r="AM62" s="146">
        <v>20.708256666063999</v>
      </c>
      <c r="AN62" s="146">
        <v>34.681591805555897</v>
      </c>
      <c r="AO62" s="146">
        <v>23.942050018704499</v>
      </c>
      <c r="AP62" s="146">
        <v>14.3259052348319</v>
      </c>
      <c r="AQ62" s="146">
        <v>34.390663652815398</v>
      </c>
      <c r="AR62" s="146">
        <v>40.1994671185494</v>
      </c>
      <c r="AS62" s="146">
        <v>34.702939238614903</v>
      </c>
      <c r="AT62" s="146">
        <v>15.1734680655061</v>
      </c>
      <c r="AU62" s="146">
        <v>42.276982819654002</v>
      </c>
      <c r="AV62" s="146">
        <v>40.422504227393397</v>
      </c>
      <c r="AW62" s="146">
        <v>10.838043086679599</v>
      </c>
      <c r="AX62" s="146">
        <v>49.642644643545403</v>
      </c>
      <c r="AY62" s="146">
        <v>26.750721121508999</v>
      </c>
      <c r="AZ62" s="146">
        <v>39.376882154768502</v>
      </c>
      <c r="BA62" s="146">
        <v>32.677549897794698</v>
      </c>
      <c r="BB62" s="146">
        <v>31.747877009481801</v>
      </c>
      <c r="BC62" s="146">
        <v>39.995217999911603</v>
      </c>
      <c r="BD62" s="146">
        <v>43.408261166810497</v>
      </c>
      <c r="BE62" s="146">
        <v>48.568797946904098</v>
      </c>
      <c r="BF62" s="146">
        <v>42.843426229516801</v>
      </c>
      <c r="BG62" s="178">
        <v>11.975354085307099</v>
      </c>
      <c r="BH62" s="146">
        <v>44.234202975156698</v>
      </c>
      <c r="BI62" s="146">
        <v>33.838662037501301</v>
      </c>
    </row>
    <row r="63" spans="1:63" x14ac:dyDescent="0.2">
      <c r="A63" s="146" t="s">
        <v>355</v>
      </c>
      <c r="B63" s="146">
        <v>17.011857387714901</v>
      </c>
      <c r="C63" s="146">
        <v>23.851091705980199</v>
      </c>
      <c r="D63" s="146">
        <v>25.797307495400698</v>
      </c>
      <c r="E63" s="146">
        <v>30.3977209844108</v>
      </c>
      <c r="F63" s="146">
        <v>30.721429623499301</v>
      </c>
      <c r="G63" s="146">
        <v>24.608337116057701</v>
      </c>
      <c r="H63" s="146">
        <v>37.558030096359097</v>
      </c>
      <c r="I63" s="146">
        <v>18.973618593027901</v>
      </c>
      <c r="J63" s="146">
        <v>35.588808685729802</v>
      </c>
      <c r="K63" s="146">
        <v>37.662959983027598</v>
      </c>
      <c r="L63" s="146">
        <v>30.099267506691898</v>
      </c>
      <c r="M63" s="146">
        <v>55.958082428655601</v>
      </c>
      <c r="N63" s="146">
        <v>27.662210064653301</v>
      </c>
      <c r="O63" s="146">
        <v>23.732275030367301</v>
      </c>
      <c r="P63" s="146">
        <v>19.6867114345721</v>
      </c>
      <c r="Q63" s="178">
        <v>30.937934160606002</v>
      </c>
      <c r="R63" s="146">
        <v>34.389071367264002</v>
      </c>
      <c r="S63" s="146">
        <v>27.3597870228669</v>
      </c>
      <c r="T63" s="146">
        <v>37.4158710086583</v>
      </c>
      <c r="U63" s="146">
        <v>15.1034696830306</v>
      </c>
      <c r="V63" s="146">
        <v>44.3834285440199</v>
      </c>
      <c r="W63" s="146">
        <v>22.1554121370743</v>
      </c>
      <c r="X63" s="146">
        <v>47.912745429290702</v>
      </c>
      <c r="Y63" s="146">
        <v>32.240701504213398</v>
      </c>
      <c r="Z63" s="146">
        <v>14.171064479891699</v>
      </c>
      <c r="AA63" s="146">
        <v>43.400264499198201</v>
      </c>
      <c r="AB63" s="146">
        <v>34.339532630517702</v>
      </c>
      <c r="AC63" s="146">
        <v>35.468145016911102</v>
      </c>
      <c r="AD63" s="146">
        <v>42.079521088681901</v>
      </c>
      <c r="AE63" s="146">
        <v>34.706318630090401</v>
      </c>
      <c r="AF63" s="146">
        <v>29.123573678369102</v>
      </c>
      <c r="AG63" s="146">
        <v>9.8979153828569402</v>
      </c>
      <c r="AH63" s="146">
        <v>24.434538295668499</v>
      </c>
      <c r="AI63" s="146">
        <v>14.2599125007197</v>
      </c>
      <c r="AJ63" s="146">
        <v>6.5891149897030603</v>
      </c>
      <c r="AK63" s="146">
        <v>32.966003083581001</v>
      </c>
      <c r="AL63" s="146">
        <v>10.0788456827296</v>
      </c>
      <c r="AM63" s="146">
        <v>8.7029765271061308</v>
      </c>
      <c r="AN63" s="146">
        <v>34.329642065489502</v>
      </c>
      <c r="AO63" s="146">
        <v>8.3796683090979691</v>
      </c>
      <c r="AP63" s="146">
        <v>20.894139642562301</v>
      </c>
      <c r="AQ63" s="146">
        <v>20.623888471299001</v>
      </c>
      <c r="AR63" s="146">
        <v>16.062115495443699</v>
      </c>
      <c r="AS63" s="146">
        <v>23.507304015003101</v>
      </c>
      <c r="AT63" s="146">
        <v>14.6998501156177</v>
      </c>
      <c r="AU63" s="146">
        <v>28.617837321291699</v>
      </c>
      <c r="AV63" s="146">
        <v>32.2872084731382</v>
      </c>
      <c r="AW63" s="146">
        <v>25.3591366903044</v>
      </c>
      <c r="AX63" s="146">
        <v>30.903205845641502</v>
      </c>
      <c r="AY63" s="146">
        <v>28.631886128803998</v>
      </c>
      <c r="AZ63" s="146">
        <v>26.7511035058068</v>
      </c>
      <c r="BA63" s="146">
        <v>26.0895666050389</v>
      </c>
      <c r="BB63" s="146">
        <v>51.5959483278831</v>
      </c>
      <c r="BC63" s="146">
        <v>25.4749689059494</v>
      </c>
      <c r="BD63" s="146">
        <v>30.009601667677501</v>
      </c>
      <c r="BE63" s="146">
        <v>26.461665881656302</v>
      </c>
      <c r="BF63" s="146">
        <v>22.298923587014801</v>
      </c>
      <c r="BG63" s="178">
        <v>16.078312080942599</v>
      </c>
      <c r="BH63" s="146">
        <v>21.213676804109699</v>
      </c>
      <c r="BI63" s="146">
        <v>20.0297376631448</v>
      </c>
      <c r="BJ63" s="146">
        <v>52.069435794443002</v>
      </c>
    </row>
    <row r="64" spans="1:63" x14ac:dyDescent="0.2">
      <c r="A64" s="146" t="s">
        <v>385</v>
      </c>
      <c r="B64" s="146">
        <v>11.604051186673599</v>
      </c>
      <c r="C64" s="146">
        <v>10.3948835585627</v>
      </c>
      <c r="D64" s="146">
        <v>29.8493895929529</v>
      </c>
      <c r="E64" s="146">
        <v>20.525266267395999</v>
      </c>
      <c r="F64" s="146">
        <v>17.421787370335601</v>
      </c>
      <c r="G64" s="146">
        <v>28.5213755979313</v>
      </c>
      <c r="H64" s="146">
        <v>63.579981004170797</v>
      </c>
      <c r="I64" s="146">
        <v>30.064325348200999</v>
      </c>
      <c r="J64" s="146">
        <v>28.662463714273699</v>
      </c>
      <c r="K64" s="146">
        <v>57.856804303448399</v>
      </c>
      <c r="L64" s="146">
        <v>19.9820768385012</v>
      </c>
      <c r="M64" s="146">
        <v>45.024384251446797</v>
      </c>
      <c r="N64" s="146">
        <v>49.251912005174297</v>
      </c>
      <c r="O64" s="146">
        <v>29.433927990705399</v>
      </c>
      <c r="P64" s="146">
        <v>22.983081690102299</v>
      </c>
      <c r="Q64" s="178">
        <v>58.794173453792297</v>
      </c>
      <c r="R64" s="146">
        <v>14.349361445896699</v>
      </c>
      <c r="S64" s="146">
        <v>58.897460261371599</v>
      </c>
      <c r="T64" s="146">
        <v>48.342435298989898</v>
      </c>
      <c r="U64" s="146">
        <v>28.875816863095601</v>
      </c>
      <c r="V64" s="146">
        <v>43.935697050490397</v>
      </c>
      <c r="W64" s="146">
        <v>52.209997414957101</v>
      </c>
      <c r="X64" s="146">
        <v>55.175950967914602</v>
      </c>
      <c r="Y64" s="146">
        <v>18.6053285777474</v>
      </c>
      <c r="Z64" s="146">
        <v>13.352870347142501</v>
      </c>
      <c r="AA64" s="146">
        <v>26.302676746009102</v>
      </c>
      <c r="AB64" s="146">
        <v>15.7396390557623</v>
      </c>
      <c r="AC64" s="146">
        <v>16.7189790113562</v>
      </c>
      <c r="AD64" s="146">
        <v>12.1950134887798</v>
      </c>
      <c r="AE64" s="146">
        <v>22.470648679790202</v>
      </c>
      <c r="AF64" s="146">
        <v>19.7468318823889</v>
      </c>
      <c r="AG64" s="146">
        <v>48.915292050069802</v>
      </c>
      <c r="AH64" s="146">
        <v>15.264704900047899</v>
      </c>
      <c r="AI64" s="146">
        <v>21.185289595379501</v>
      </c>
      <c r="AJ64" s="146">
        <v>39.471527827903003</v>
      </c>
      <c r="AK64" s="146">
        <v>24.168733408445899</v>
      </c>
      <c r="AL64" s="146">
        <v>59.964370425413797</v>
      </c>
      <c r="AM64" s="146">
        <v>52.801008334814398</v>
      </c>
      <c r="AN64" s="146">
        <v>11.358990362537</v>
      </c>
      <c r="AO64" s="146">
        <v>33.430301640429697</v>
      </c>
      <c r="AP64" s="146">
        <v>36.539859659621101</v>
      </c>
      <c r="AQ64" s="146">
        <v>21.9470467371323</v>
      </c>
      <c r="AR64" s="146">
        <v>11.6340192728491</v>
      </c>
      <c r="AS64" s="146">
        <v>11.736393200509101</v>
      </c>
      <c r="AT64" s="146">
        <v>48.039439644460501</v>
      </c>
      <c r="AU64" s="146">
        <v>23.587674836162101</v>
      </c>
      <c r="AV64" s="146">
        <v>19.659039293903401</v>
      </c>
      <c r="AW64" s="146">
        <v>53.959527876998003</v>
      </c>
      <c r="AX64" s="146">
        <v>23.040308129688899</v>
      </c>
      <c r="AY64" s="146">
        <v>19.680393015732498</v>
      </c>
      <c r="AZ64" s="146">
        <v>23.281583167694698</v>
      </c>
      <c r="BA64" s="146">
        <v>28.873284916553398</v>
      </c>
      <c r="BB64" s="146">
        <v>18.515709207442999</v>
      </c>
      <c r="BC64" s="146">
        <v>26.4295569820925</v>
      </c>
      <c r="BD64" s="146">
        <v>26.713401582354201</v>
      </c>
      <c r="BE64" s="146">
        <v>26.663932092738001</v>
      </c>
      <c r="BF64" s="146">
        <v>28.332772082760101</v>
      </c>
      <c r="BG64" s="178">
        <v>20.639051825673999</v>
      </c>
      <c r="BH64" s="146">
        <v>24.067790229777</v>
      </c>
      <c r="BI64" s="146">
        <v>4.2861198761327604</v>
      </c>
      <c r="BJ64" s="146">
        <v>22.449891558779299</v>
      </c>
      <c r="BK64" s="146">
        <v>26.5412377708289</v>
      </c>
    </row>
    <row r="65" spans="1:79" x14ac:dyDescent="0.2">
      <c r="A65" s="146" t="s">
        <v>415</v>
      </c>
      <c r="B65" s="146">
        <v>24.6634355666299</v>
      </c>
      <c r="C65" s="146">
        <v>14.5470603600823</v>
      </c>
      <c r="D65" s="146">
        <v>30.036870182092599</v>
      </c>
      <c r="E65" s="146">
        <v>29.2607757148708</v>
      </c>
      <c r="F65" s="146">
        <v>40.9427917725762</v>
      </c>
      <c r="G65" s="146">
        <v>27.723840821190599</v>
      </c>
      <c r="H65" s="146">
        <v>23.956353986251401</v>
      </c>
      <c r="I65" s="146">
        <v>4.6662783540886501</v>
      </c>
      <c r="J65" s="146">
        <v>28.206840112245999</v>
      </c>
      <c r="K65" s="146">
        <v>29.788717466524002</v>
      </c>
      <c r="L65" s="146">
        <v>28.436524612293201</v>
      </c>
      <c r="M65" s="146">
        <v>25.714059653482099</v>
      </c>
      <c r="N65" s="146">
        <v>20.786962834700201</v>
      </c>
      <c r="O65" s="146">
        <v>43.960157997000898</v>
      </c>
      <c r="P65" s="146">
        <v>31.907319143793501</v>
      </c>
      <c r="Q65" s="178">
        <v>22.246210702692199</v>
      </c>
      <c r="R65" s="146">
        <v>26.535601839007299</v>
      </c>
      <c r="S65" s="146">
        <v>21.938477471519601</v>
      </c>
      <c r="T65" s="146">
        <v>54.574351077947597</v>
      </c>
      <c r="U65" s="146">
        <v>28.149323237934301</v>
      </c>
      <c r="V65" s="146">
        <v>20.0869375768917</v>
      </c>
      <c r="W65" s="146">
        <v>36.8847409270927</v>
      </c>
      <c r="X65" s="146">
        <v>35.102202816879803</v>
      </c>
      <c r="Y65" s="146">
        <v>44.446644179301103</v>
      </c>
      <c r="Z65" s="146">
        <v>37.051198963039802</v>
      </c>
      <c r="AA65" s="146">
        <v>25.4790753916376</v>
      </c>
      <c r="AB65" s="146">
        <v>63.468634405138097</v>
      </c>
      <c r="AC65" s="146">
        <v>52.719239141883001</v>
      </c>
      <c r="AD65" s="146">
        <v>39.833649236150201</v>
      </c>
      <c r="AE65" s="146">
        <v>40.226697155669903</v>
      </c>
      <c r="AF65" s="146">
        <v>28.045444575067702</v>
      </c>
      <c r="AG65" s="146">
        <v>62.081735845248801</v>
      </c>
      <c r="AH65" s="146">
        <v>24.445759825355999</v>
      </c>
      <c r="AI65" s="146">
        <v>34.054705255783702</v>
      </c>
      <c r="AJ65" s="146">
        <v>58.129402003988503</v>
      </c>
      <c r="AK65" s="146">
        <v>6.9946451451597396</v>
      </c>
      <c r="AL65" s="146">
        <v>24.335633237763101</v>
      </c>
      <c r="AM65" s="146">
        <v>14.4913223031947</v>
      </c>
      <c r="AN65" s="146">
        <v>21.711643459094599</v>
      </c>
      <c r="AO65" s="146">
        <v>18.0157110576177</v>
      </c>
      <c r="AP65" s="146">
        <v>38.409642098757402</v>
      </c>
      <c r="AQ65" s="146">
        <v>16.110160480034001</v>
      </c>
      <c r="AR65" s="146">
        <v>33.297035977168903</v>
      </c>
      <c r="AS65" s="146">
        <v>24.363931897482399</v>
      </c>
      <c r="AT65" s="146">
        <v>51.267712907149097</v>
      </c>
      <c r="AU65" s="146">
        <v>30.717113013560301</v>
      </c>
      <c r="AV65" s="146">
        <v>30.532105864825599</v>
      </c>
      <c r="AW65" s="146">
        <v>33.171770130545099</v>
      </c>
      <c r="AX65" s="146">
        <v>21.826425338225199</v>
      </c>
      <c r="AY65" s="146">
        <v>28.3320115527981</v>
      </c>
      <c r="AZ65" s="146">
        <v>30.8064472118098</v>
      </c>
      <c r="BA65" s="146">
        <v>35.384051561469398</v>
      </c>
      <c r="BB65" s="146">
        <v>38.187591311673501</v>
      </c>
      <c r="BC65" s="146">
        <v>31.719341594198099</v>
      </c>
      <c r="BD65" s="146">
        <v>37.275311093907099</v>
      </c>
      <c r="BE65" s="146">
        <v>12.039430655696</v>
      </c>
      <c r="BF65" s="146">
        <v>33.450556028893999</v>
      </c>
      <c r="BG65" s="178">
        <v>52.466678617365801</v>
      </c>
      <c r="BH65" s="146">
        <v>39.6833134575106</v>
      </c>
      <c r="BI65" s="146">
        <v>19.0700133717706</v>
      </c>
      <c r="BJ65" s="146">
        <v>14.523377080967</v>
      </c>
      <c r="BK65" s="146">
        <v>21.219151254353299</v>
      </c>
      <c r="BL65" s="146">
        <v>30.790850543285799</v>
      </c>
    </row>
    <row r="66" spans="1:79" x14ac:dyDescent="0.2">
      <c r="A66" s="146" t="s">
        <v>538</v>
      </c>
      <c r="B66" s="146">
        <v>65.0525731276947</v>
      </c>
      <c r="C66" s="146">
        <v>68.382162205393399</v>
      </c>
      <c r="D66" s="146">
        <v>83.029231162470694</v>
      </c>
      <c r="E66" s="146">
        <v>76.378419169885703</v>
      </c>
      <c r="F66" s="146">
        <v>48.7501219595881</v>
      </c>
      <c r="G66" s="146">
        <v>77.876690156167598</v>
      </c>
      <c r="H66" s="146">
        <v>9.5368170326017196</v>
      </c>
      <c r="I66" s="146">
        <v>14.303859209876199</v>
      </c>
      <c r="J66" s="146">
        <v>45.955057909061999</v>
      </c>
      <c r="K66" s="146">
        <v>26.546941314242702</v>
      </c>
      <c r="L66" s="146">
        <v>79.083118986278294</v>
      </c>
      <c r="M66" s="146">
        <v>2.49377815561924</v>
      </c>
      <c r="N66" s="146">
        <v>14.3518378463957</v>
      </c>
      <c r="O66" s="146">
        <v>79.967235301295105</v>
      </c>
      <c r="P66" s="146">
        <v>65.449584816993095</v>
      </c>
      <c r="Q66" s="178">
        <v>5.0718783334497903</v>
      </c>
      <c r="R66" s="146">
        <v>20.5232508673237</v>
      </c>
      <c r="S66" s="146">
        <v>0.496832803541707</v>
      </c>
      <c r="T66" s="146">
        <v>60.367481301328198</v>
      </c>
      <c r="U66" s="146">
        <v>64.515424582349695</v>
      </c>
      <c r="V66" s="146">
        <v>0.88377690962883504</v>
      </c>
      <c r="W66" s="146">
        <v>7.91077134508875</v>
      </c>
      <c r="X66" s="146">
        <v>26.623960642128299</v>
      </c>
      <c r="Y66" s="146">
        <v>41.463922471976801</v>
      </c>
      <c r="Z66" s="146">
        <v>56.522013615288401</v>
      </c>
      <c r="AA66" s="146">
        <v>40.385311158781001</v>
      </c>
      <c r="AB66" s="146">
        <v>36.5093228979297</v>
      </c>
      <c r="AC66" s="146">
        <v>30.456051185847102</v>
      </c>
      <c r="AD66" s="146">
        <v>38.479745859141801</v>
      </c>
      <c r="AE66" s="146">
        <v>48.474300082984499</v>
      </c>
      <c r="AF66" s="146">
        <v>78.219998981878504</v>
      </c>
      <c r="AG66" s="146">
        <v>33.282604400952103</v>
      </c>
      <c r="AH66" s="146">
        <v>65.710890819265899</v>
      </c>
      <c r="AI66" s="146">
        <v>46.429331951222601</v>
      </c>
      <c r="AJ66" s="146">
        <v>34.819560779702698</v>
      </c>
      <c r="AK66" s="146">
        <v>27.282471768354299</v>
      </c>
      <c r="AL66" s="146">
        <v>18.295084027925</v>
      </c>
      <c r="AM66" s="146">
        <v>18.3273279981644</v>
      </c>
      <c r="AN66" s="146">
        <v>33.033518504984201</v>
      </c>
      <c r="AO66" s="146">
        <v>38.084448729663897</v>
      </c>
      <c r="AP66" s="146">
        <v>21.6195704507161</v>
      </c>
      <c r="AQ66" s="146">
        <v>60.227181238280401</v>
      </c>
      <c r="AR66" s="146">
        <v>64.053263173627798</v>
      </c>
      <c r="AS66" s="146">
        <v>81.748440338625898</v>
      </c>
      <c r="AT66" s="146">
        <v>21.719184387684301</v>
      </c>
      <c r="AU66" s="146">
        <v>81.1212475717725</v>
      </c>
      <c r="AV66" s="146">
        <v>71.569342616575099</v>
      </c>
      <c r="AW66" s="146">
        <v>5.9907852811551301</v>
      </c>
      <c r="AX66" s="146">
        <v>41.404448467703297</v>
      </c>
      <c r="AY66" s="146">
        <v>70.519978621272898</v>
      </c>
      <c r="AZ66" s="146">
        <v>88.465059978315097</v>
      </c>
      <c r="BA66" s="146">
        <v>77.427734295627801</v>
      </c>
      <c r="BB66" s="146">
        <v>42.987392050315599</v>
      </c>
      <c r="BC66" s="146">
        <v>83.864404505808693</v>
      </c>
      <c r="BD66" s="146">
        <v>69.576230990747604</v>
      </c>
      <c r="BE66" s="146">
        <v>24.716890563859099</v>
      </c>
      <c r="BF66" s="146">
        <v>70.533801596796906</v>
      </c>
      <c r="BG66" s="178">
        <v>25.458915598776901</v>
      </c>
      <c r="BH66" s="146">
        <v>73.076843167748194</v>
      </c>
      <c r="BI66" s="146">
        <v>57.143937246558004</v>
      </c>
      <c r="BJ66" s="146">
        <v>33.640252415988101</v>
      </c>
      <c r="BK66" s="146">
        <v>20.039056248540099</v>
      </c>
      <c r="BL66" s="146">
        <v>14.8511109076587</v>
      </c>
      <c r="BM66" s="146">
        <v>28.8393735896355</v>
      </c>
    </row>
    <row r="67" spans="1:79" x14ac:dyDescent="0.2">
      <c r="A67" s="146" t="s">
        <v>441</v>
      </c>
      <c r="B67" s="146">
        <v>80.871472489811694</v>
      </c>
      <c r="C67" s="146">
        <v>84.766683584849702</v>
      </c>
      <c r="D67" s="146">
        <v>70.350997329917604</v>
      </c>
      <c r="E67" s="146">
        <v>75.981323304155495</v>
      </c>
      <c r="F67" s="146">
        <v>49.521833378901498</v>
      </c>
      <c r="G67" s="146">
        <v>67.849408544279996</v>
      </c>
      <c r="H67" s="146">
        <v>8.5031204831858709</v>
      </c>
      <c r="I67" s="146">
        <v>25.4896742835382</v>
      </c>
      <c r="J67" s="146">
        <v>37.637857322975101</v>
      </c>
      <c r="K67" s="146">
        <v>28.369461081988501</v>
      </c>
      <c r="L67" s="146">
        <v>77.4502116488094</v>
      </c>
      <c r="M67" s="146">
        <v>8.5695472249892894</v>
      </c>
      <c r="N67" s="146">
        <v>25.160587327667098</v>
      </c>
      <c r="O67" s="146">
        <v>70.478665886788306</v>
      </c>
      <c r="P67" s="146">
        <v>44.124895274363297</v>
      </c>
      <c r="Q67" s="178">
        <v>9.9990470728275707</v>
      </c>
      <c r="R67" s="146">
        <v>19.358703846929199</v>
      </c>
      <c r="S67" s="146">
        <v>0.88110906480044104</v>
      </c>
      <c r="T67" s="146">
        <v>58.744950707211402</v>
      </c>
      <c r="U67" s="146">
        <v>51.317732141980898</v>
      </c>
      <c r="V67" s="146">
        <v>10.010493736599599</v>
      </c>
      <c r="W67" s="146">
        <v>4.8745237371685697</v>
      </c>
      <c r="X67" s="146">
        <v>28.706837836245001</v>
      </c>
      <c r="Y67" s="146">
        <v>37.162760968819498</v>
      </c>
      <c r="Z67" s="146">
        <v>43.403923132238099</v>
      </c>
      <c r="AA67" s="146">
        <v>32.085925994824699</v>
      </c>
      <c r="AB67" s="146">
        <v>30.203669739638102</v>
      </c>
      <c r="AC67" s="146">
        <v>63.351752423061903</v>
      </c>
      <c r="AD67" s="146">
        <v>50.720445629078803</v>
      </c>
      <c r="AE67" s="146">
        <v>48.521098209392498</v>
      </c>
      <c r="AF67" s="146">
        <v>85.510733452213401</v>
      </c>
      <c r="AG67" s="146">
        <v>26.676533227667498</v>
      </c>
      <c r="AH67" s="146">
        <v>84.894703259958803</v>
      </c>
      <c r="AI67" s="146">
        <v>33.976828647269301</v>
      </c>
      <c r="AJ67" s="146">
        <v>28.575908070701502</v>
      </c>
      <c r="AK67" s="146">
        <v>20.2682814074916</v>
      </c>
      <c r="AL67" s="146">
        <v>15.669971411500001</v>
      </c>
      <c r="AM67" s="146">
        <v>12.934809058685</v>
      </c>
      <c r="AN67" s="146">
        <v>21.166660578968099</v>
      </c>
      <c r="AO67" s="146">
        <v>27.548261826133299</v>
      </c>
      <c r="AP67" s="146">
        <v>14.908523506284499</v>
      </c>
      <c r="AQ67" s="146">
        <v>45.345188969346502</v>
      </c>
      <c r="AR67" s="146">
        <v>46.6568410813274</v>
      </c>
      <c r="AS67" s="146">
        <v>73.909204074724897</v>
      </c>
      <c r="AT67" s="146">
        <v>21.7768781297099</v>
      </c>
      <c r="AU67" s="146">
        <v>73.690458957775704</v>
      </c>
      <c r="AV67" s="146">
        <v>79.2769194211985</v>
      </c>
      <c r="AW67" s="146">
        <v>3.48167082087443</v>
      </c>
      <c r="AX67" s="146">
        <v>36.121858105686101</v>
      </c>
      <c r="AY67" s="147">
        <v>96.414710377793398</v>
      </c>
      <c r="AZ67" s="146">
        <v>77.832741203249697</v>
      </c>
      <c r="BA67" s="146">
        <v>67.829334457667997</v>
      </c>
      <c r="BB67" s="146">
        <v>58.347635760015102</v>
      </c>
      <c r="BC67" s="146">
        <v>74.100815909817698</v>
      </c>
      <c r="BD67" s="146">
        <v>63.165700209353702</v>
      </c>
      <c r="BE67" s="146">
        <v>16.7428606579522</v>
      </c>
      <c r="BF67" s="146">
        <v>60.555460999875002</v>
      </c>
      <c r="BG67" s="178">
        <v>23.312142169993599</v>
      </c>
      <c r="BH67" s="146">
        <v>60.1780555193982</v>
      </c>
      <c r="BI67" s="146">
        <v>51.327776435327102</v>
      </c>
      <c r="BJ67" s="146">
        <v>27.309608802952699</v>
      </c>
      <c r="BK67" s="146">
        <v>27.4095712933002</v>
      </c>
      <c r="BL67" s="146">
        <v>20.026895755795</v>
      </c>
      <c r="BM67" s="146">
        <v>27.219941195066198</v>
      </c>
      <c r="BN67" s="146">
        <v>72.6578752705081</v>
      </c>
    </row>
    <row r="68" spans="1:79" x14ac:dyDescent="0.2">
      <c r="A68" s="146" t="s">
        <v>539</v>
      </c>
      <c r="B68" s="146">
        <v>67.554094220121996</v>
      </c>
      <c r="C68" s="146">
        <v>76.469653349695704</v>
      </c>
      <c r="D68" s="146">
        <v>81.140657173143097</v>
      </c>
      <c r="E68" s="146">
        <v>86.814633628783398</v>
      </c>
      <c r="F68" s="146">
        <v>55.189019146619401</v>
      </c>
      <c r="G68" s="146">
        <v>78.086014341502903</v>
      </c>
      <c r="H68" s="146">
        <v>5.41047940289039</v>
      </c>
      <c r="I68" s="146">
        <v>25.3881878082586</v>
      </c>
      <c r="J68" s="146">
        <v>40.159973033705299</v>
      </c>
      <c r="K68" s="146">
        <v>24.9086735741338</v>
      </c>
      <c r="L68" s="146">
        <v>88.2681214692129</v>
      </c>
      <c r="M68" s="146">
        <v>16.787013987660799</v>
      </c>
      <c r="N68" s="146">
        <v>23.353447815481299</v>
      </c>
      <c r="O68" s="146">
        <v>74.003471736157394</v>
      </c>
      <c r="P68" s="146">
        <v>50.769319531855999</v>
      </c>
      <c r="Q68" s="178">
        <v>18.0216263553075</v>
      </c>
      <c r="R68" s="146">
        <v>26.951107231741201</v>
      </c>
      <c r="S68" s="146">
        <v>0</v>
      </c>
      <c r="T68" s="146">
        <v>60.502583178256899</v>
      </c>
      <c r="U68" s="146">
        <v>61.160956537427602</v>
      </c>
      <c r="V68" s="146">
        <v>15.852875733042801</v>
      </c>
      <c r="W68" s="146">
        <v>9.4535856318028397</v>
      </c>
      <c r="X68" s="146">
        <v>39.368935011607498</v>
      </c>
      <c r="Y68" s="146">
        <v>39.668627849621402</v>
      </c>
      <c r="Z68" s="146">
        <v>55.7351055865334</v>
      </c>
      <c r="AA68" s="146">
        <v>43.2239507134462</v>
      </c>
      <c r="AB68" s="146">
        <v>31.6598830356224</v>
      </c>
      <c r="AC68" s="146">
        <v>48.640343378543399</v>
      </c>
      <c r="AD68" s="146">
        <v>52.485852507872004</v>
      </c>
      <c r="AE68" s="146">
        <v>59.341920964914401</v>
      </c>
      <c r="AF68" s="146">
        <v>91.673049020253401</v>
      </c>
      <c r="AG68" s="146">
        <v>25.566399444036598</v>
      </c>
      <c r="AH68" s="146">
        <v>76.743863523119103</v>
      </c>
      <c r="AI68" s="146">
        <v>46.469114629669697</v>
      </c>
      <c r="AJ68" s="146">
        <v>26.195958392261101</v>
      </c>
      <c r="AK68" s="146">
        <v>23.2842272016781</v>
      </c>
      <c r="AL68" s="146">
        <v>15.9027570336929</v>
      </c>
      <c r="AM68" s="146">
        <v>15.4678949275182</v>
      </c>
      <c r="AN68" s="146">
        <v>24.944399962189902</v>
      </c>
      <c r="AO68" s="146">
        <v>30.6783912066388</v>
      </c>
      <c r="AP68" s="146">
        <v>25.042384476105301</v>
      </c>
      <c r="AQ68" s="146">
        <v>45.323066394014504</v>
      </c>
      <c r="AR68" s="146">
        <v>61.0989505297199</v>
      </c>
      <c r="AS68" s="146">
        <v>83.5363836475711</v>
      </c>
      <c r="AT68" s="146">
        <v>22.8515415923079</v>
      </c>
      <c r="AU68" s="146">
        <v>84.516807917955404</v>
      </c>
      <c r="AV68" s="146">
        <v>91.033878092816707</v>
      </c>
      <c r="AW68" s="146">
        <v>7.3633911376837498</v>
      </c>
      <c r="AX68" s="146">
        <v>48.062215724014798</v>
      </c>
      <c r="AY68" s="146">
        <v>81.744901864183802</v>
      </c>
      <c r="AZ68" s="146">
        <v>84.1589607617192</v>
      </c>
      <c r="BA68" s="146">
        <v>74.092871902116102</v>
      </c>
      <c r="BB68" s="146">
        <v>58.8926506545194</v>
      </c>
      <c r="BC68" s="146">
        <v>83.067599959303195</v>
      </c>
      <c r="BD68" s="146">
        <v>74.443310249653805</v>
      </c>
      <c r="BE68" s="146">
        <v>24.056627034457399</v>
      </c>
      <c r="BF68" s="146">
        <v>71.900333098065502</v>
      </c>
      <c r="BG68" s="178">
        <v>24.9766422390603</v>
      </c>
      <c r="BH68" s="146">
        <v>69.617257043004301</v>
      </c>
      <c r="BI68" s="146">
        <v>64.448840195663493</v>
      </c>
      <c r="BJ68" s="146">
        <v>37.955955179126001</v>
      </c>
      <c r="BK68" s="146">
        <v>32.3902512820993</v>
      </c>
      <c r="BL68" s="146">
        <v>16.250837742026199</v>
      </c>
      <c r="BM68" s="146">
        <v>29.878032302060301</v>
      </c>
      <c r="BN68" s="146">
        <v>76.781589935625405</v>
      </c>
      <c r="BO68" s="146">
        <v>82.208667422851605</v>
      </c>
    </row>
    <row r="69" spans="1:79" x14ac:dyDescent="0.2">
      <c r="A69" s="146" t="s">
        <v>386</v>
      </c>
      <c r="B69" s="146">
        <v>18.4351104028731</v>
      </c>
      <c r="C69" s="146">
        <v>10.905710787915099</v>
      </c>
      <c r="D69" s="146">
        <v>21.591911134229299</v>
      </c>
      <c r="E69" s="146">
        <v>13.628140699276701</v>
      </c>
      <c r="F69" s="146">
        <v>7.2777550821722103</v>
      </c>
      <c r="G69" s="146">
        <v>22.641865555021599</v>
      </c>
      <c r="H69" s="146">
        <v>70.398393560038699</v>
      </c>
      <c r="I69" s="146">
        <v>27.701331474930601</v>
      </c>
      <c r="J69" s="146">
        <v>29.599759671849199</v>
      </c>
      <c r="K69" s="146">
        <v>63.529512180152402</v>
      </c>
      <c r="L69" s="146">
        <v>12.5865770514544</v>
      </c>
      <c r="M69" s="146">
        <v>39.012290782998903</v>
      </c>
      <c r="N69" s="146">
        <v>54.000054138445797</v>
      </c>
      <c r="O69" s="146">
        <v>20.905027010422799</v>
      </c>
      <c r="P69" s="146">
        <v>24.459165524084799</v>
      </c>
      <c r="Q69" s="178">
        <v>41.665783640288403</v>
      </c>
      <c r="R69" s="146">
        <v>17.708441193612799</v>
      </c>
      <c r="S69" s="146">
        <v>60.3946689429985</v>
      </c>
      <c r="T69" s="146">
        <v>34.705490756779199</v>
      </c>
      <c r="U69" s="146">
        <v>26.8837260167825</v>
      </c>
      <c r="V69" s="146">
        <v>38.5741771861804</v>
      </c>
      <c r="W69" s="146">
        <v>51.525196331948102</v>
      </c>
      <c r="X69" s="146">
        <v>53.4114885537468</v>
      </c>
      <c r="Y69" s="146">
        <v>12.819910817063899</v>
      </c>
      <c r="Z69" s="146">
        <v>21.5114028875484</v>
      </c>
      <c r="AA69" s="146">
        <v>48.990383863090798</v>
      </c>
      <c r="AB69" s="146">
        <v>17.259276680966799</v>
      </c>
      <c r="AC69" s="146">
        <v>7.9384074305570396</v>
      </c>
      <c r="AD69" s="146">
        <v>16.180799283593998</v>
      </c>
      <c r="AE69" s="146">
        <v>26.4803241260927</v>
      </c>
      <c r="AF69" s="146">
        <v>12.4454536258412</v>
      </c>
      <c r="AG69" s="146">
        <v>47.659608318291099</v>
      </c>
      <c r="AH69" s="146">
        <v>11.117717898733501</v>
      </c>
      <c r="AI69" s="146">
        <v>28.121855487672601</v>
      </c>
      <c r="AJ69" s="146">
        <v>43.311410191101402</v>
      </c>
      <c r="AK69" s="146">
        <v>29.677451206917699</v>
      </c>
      <c r="AL69" s="146">
        <v>62.1028314703996</v>
      </c>
      <c r="AM69" s="146">
        <v>54.875832394260797</v>
      </c>
      <c r="AN69" s="146">
        <v>15.3419858381704</v>
      </c>
      <c r="AO69" s="146">
        <v>37.102681693287103</v>
      </c>
      <c r="AP69" s="146">
        <v>39.848544224984998</v>
      </c>
      <c r="AQ69" s="146">
        <v>23.951693577139999</v>
      </c>
      <c r="AR69" s="146">
        <v>15.5427046826831</v>
      </c>
      <c r="AS69" s="146">
        <v>18.813253205684401</v>
      </c>
      <c r="AT69" s="146">
        <v>38.6546469466251</v>
      </c>
      <c r="AU69" s="146">
        <v>15.35879836232</v>
      </c>
      <c r="AV69" s="146">
        <v>11.591910933608499</v>
      </c>
      <c r="AW69" s="146">
        <v>53.219458248236997</v>
      </c>
      <c r="AX69" s="146">
        <v>11.738917619798499</v>
      </c>
      <c r="AY69" s="146">
        <v>11.5751036743537</v>
      </c>
      <c r="AZ69" s="146">
        <v>15.169797029296999</v>
      </c>
      <c r="BA69" s="146">
        <v>20.545724602441101</v>
      </c>
      <c r="BB69" s="146">
        <v>11.3031373710973</v>
      </c>
      <c r="BC69" s="146">
        <v>18.461668510359502</v>
      </c>
      <c r="BD69" s="146">
        <v>18.037673858138501</v>
      </c>
      <c r="BE69" s="146">
        <v>35.476465448230201</v>
      </c>
      <c r="BF69" s="146">
        <v>20.661111942408802</v>
      </c>
      <c r="BG69" s="178">
        <v>16.7803403150535</v>
      </c>
      <c r="BH69" s="146">
        <v>17.8323315162136</v>
      </c>
      <c r="BI69" s="146">
        <v>11.6012045696062</v>
      </c>
      <c r="BJ69" s="146">
        <v>32.640557934200203</v>
      </c>
      <c r="BK69" s="146">
        <v>33.7153779148966</v>
      </c>
      <c r="BL69" s="146">
        <v>74.4387609456044</v>
      </c>
      <c r="BM69" s="146">
        <v>22.841578997880902</v>
      </c>
      <c r="BN69" s="146">
        <v>15.175147323501999</v>
      </c>
      <c r="BO69" s="146">
        <v>11.7694504058829</v>
      </c>
      <c r="BP69" s="146">
        <v>8.7423137496492398</v>
      </c>
    </row>
    <row r="70" spans="1:79" x14ac:dyDescent="0.2">
      <c r="A70" s="146" t="s">
        <v>334</v>
      </c>
      <c r="B70" s="146">
        <v>12.693295725809699</v>
      </c>
      <c r="C70" s="146">
        <v>7.2032609273536004</v>
      </c>
      <c r="D70" s="146">
        <v>24.477957738488399</v>
      </c>
      <c r="E70" s="146">
        <v>18.093411175950902</v>
      </c>
      <c r="F70" s="146">
        <v>29.5157999071386</v>
      </c>
      <c r="G70" s="146">
        <v>19.773764676729702</v>
      </c>
      <c r="H70" s="146">
        <v>33.008203145251898</v>
      </c>
      <c r="I70" s="146">
        <v>12.1071180273893</v>
      </c>
      <c r="J70" s="146">
        <v>28.452546782655599</v>
      </c>
      <c r="K70" s="146">
        <v>30.393934054329499</v>
      </c>
      <c r="L70" s="146">
        <v>17.068663574946001</v>
      </c>
      <c r="M70" s="146">
        <v>35.361503206318098</v>
      </c>
      <c r="N70" s="146">
        <v>27.771350566798699</v>
      </c>
      <c r="O70" s="146">
        <v>31.905549004017299</v>
      </c>
      <c r="P70" s="146">
        <v>22.741003496637301</v>
      </c>
      <c r="Q70" s="178">
        <v>31.1369602653904</v>
      </c>
      <c r="R70" s="146">
        <v>29.690714643429899</v>
      </c>
      <c r="S70" s="146">
        <v>36.911568897840802</v>
      </c>
      <c r="T70" s="146">
        <v>40.008207004927399</v>
      </c>
      <c r="U70" s="146">
        <v>18.969928074215598</v>
      </c>
      <c r="V70" s="146">
        <v>32.838739349559297</v>
      </c>
      <c r="W70" s="146">
        <v>46.877081156884898</v>
      </c>
      <c r="X70" s="146">
        <v>28.752584429358599</v>
      </c>
      <c r="Y70" s="146">
        <v>45.693763845455798</v>
      </c>
      <c r="Z70" s="146">
        <v>23.667538649301299</v>
      </c>
      <c r="AA70" s="146">
        <v>16.690803170857599</v>
      </c>
      <c r="AB70" s="146">
        <v>65.014114422339603</v>
      </c>
      <c r="AC70" s="146">
        <v>43.858928093663899</v>
      </c>
      <c r="AD70" s="146">
        <v>30.052180084761201</v>
      </c>
      <c r="AE70" s="146">
        <v>24.600385841309102</v>
      </c>
      <c r="AF70" s="146">
        <v>16.870760219321198</v>
      </c>
      <c r="AG70" s="146">
        <v>70.430437023209294</v>
      </c>
      <c r="AH70" s="146">
        <v>15.0162864141565</v>
      </c>
      <c r="AI70" s="146">
        <v>23.6325371742976</v>
      </c>
      <c r="AJ70" s="146">
        <v>57.366258050124003</v>
      </c>
      <c r="AK70" s="146">
        <v>9.8675875578364707</v>
      </c>
      <c r="AL70" s="146">
        <v>36.527737230894502</v>
      </c>
      <c r="AM70" s="146">
        <v>32.210754622218097</v>
      </c>
      <c r="AN70" s="146">
        <v>26.1701362687668</v>
      </c>
      <c r="AO70" s="146">
        <v>27.081176121021802</v>
      </c>
      <c r="AP70" s="146">
        <v>46.660483889936501</v>
      </c>
      <c r="AQ70" s="146">
        <v>14.764771746690201</v>
      </c>
      <c r="AR70" s="146">
        <v>16.958589168280401</v>
      </c>
      <c r="AS70" s="146">
        <v>13.1756903924976</v>
      </c>
      <c r="AT70" s="146">
        <v>51.0568365347198</v>
      </c>
      <c r="AU70" s="146">
        <v>19.832984378761999</v>
      </c>
      <c r="AV70" s="146">
        <v>18.7237804794309</v>
      </c>
      <c r="AW70" s="146">
        <v>45.706576740412103</v>
      </c>
      <c r="AX70" s="146">
        <v>22.284874590332102</v>
      </c>
      <c r="AY70" s="146">
        <v>17.598948727246299</v>
      </c>
      <c r="AZ70" s="146">
        <v>20.090810485275998</v>
      </c>
      <c r="BA70" s="146">
        <v>25.157856289018099</v>
      </c>
      <c r="BB70" s="146">
        <v>33.076860431646203</v>
      </c>
      <c r="BC70" s="146">
        <v>23.311345897671501</v>
      </c>
      <c r="BD70" s="146">
        <v>23.308731527060001</v>
      </c>
      <c r="BE70" s="146">
        <v>14.0210029713745</v>
      </c>
      <c r="BF70" s="146">
        <v>26.625320275496499</v>
      </c>
      <c r="BG70" s="178">
        <v>53.637746129115001</v>
      </c>
      <c r="BH70" s="146">
        <v>23.555695275484801</v>
      </c>
      <c r="BI70" s="146">
        <v>10.9731440167257</v>
      </c>
      <c r="BJ70" s="146">
        <v>6.6152387405036999</v>
      </c>
      <c r="BK70" s="146">
        <v>19.650105399914299</v>
      </c>
      <c r="BL70" s="146">
        <v>44.522588679971697</v>
      </c>
      <c r="BM70" s="146">
        <v>68.428232733839707</v>
      </c>
      <c r="BN70" s="146">
        <v>16.297353409323101</v>
      </c>
      <c r="BO70" s="146">
        <v>17.3799928177956</v>
      </c>
      <c r="BP70" s="146">
        <v>17.791406954710901</v>
      </c>
      <c r="BQ70" s="146">
        <v>36.5896994735334</v>
      </c>
    </row>
    <row r="71" spans="1:79" x14ac:dyDescent="0.2">
      <c r="A71" s="146" t="s">
        <v>348</v>
      </c>
      <c r="B71" s="146">
        <v>24.367673403466402</v>
      </c>
      <c r="C71" s="146">
        <v>11.9863440072802</v>
      </c>
      <c r="D71" s="146">
        <v>28.7087645078396</v>
      </c>
      <c r="E71" s="146">
        <v>18.3228116752889</v>
      </c>
      <c r="F71" s="146">
        <v>9.8126820701255593</v>
      </c>
      <c r="G71" s="146">
        <v>22.232727056330699</v>
      </c>
      <c r="H71" s="146">
        <v>55.270229606174198</v>
      </c>
      <c r="I71" s="146">
        <v>12.927283243101099</v>
      </c>
      <c r="J71" s="146">
        <v>17.256308160465998</v>
      </c>
      <c r="K71" s="146">
        <v>24.362013236036901</v>
      </c>
      <c r="L71" s="146">
        <v>18.941688890137598</v>
      </c>
      <c r="M71" s="146">
        <v>29.656283053695599</v>
      </c>
      <c r="N71" s="146">
        <v>38.971832250868999</v>
      </c>
      <c r="O71" s="146">
        <v>24.921838145026399</v>
      </c>
      <c r="P71" s="146">
        <v>34.472561569367798</v>
      </c>
      <c r="Q71" s="178">
        <v>53.709513398927903</v>
      </c>
      <c r="R71" s="146">
        <v>23.313585759515501</v>
      </c>
      <c r="S71" s="146">
        <v>57.077420599078799</v>
      </c>
      <c r="T71" s="146">
        <v>37.288406394460701</v>
      </c>
      <c r="U71" s="146">
        <v>25.481482421747</v>
      </c>
      <c r="V71" s="146">
        <v>48.946790383958401</v>
      </c>
      <c r="W71" s="146">
        <v>55.500795354662699</v>
      </c>
      <c r="X71" s="146">
        <v>36.455461570240999</v>
      </c>
      <c r="Y71" s="146">
        <v>17.588536442772899</v>
      </c>
      <c r="Z71" s="146">
        <v>36.186120523652797</v>
      </c>
      <c r="AA71" s="146">
        <v>29.070170179058699</v>
      </c>
      <c r="AB71" s="146">
        <v>34.109653036553603</v>
      </c>
      <c r="AC71" s="146">
        <v>12.644837315801199</v>
      </c>
      <c r="AD71" s="146">
        <v>38.163480577180202</v>
      </c>
      <c r="AE71" s="146">
        <v>38.639518552066903</v>
      </c>
      <c r="AF71" s="146">
        <v>18.738704398384499</v>
      </c>
      <c r="AG71" s="146">
        <v>54.214087190719397</v>
      </c>
      <c r="AH71" s="146">
        <v>16.818942509587899</v>
      </c>
      <c r="AI71" s="146">
        <v>39.684678154245802</v>
      </c>
      <c r="AJ71" s="146">
        <v>44.472475838520602</v>
      </c>
      <c r="AK71" s="146">
        <v>23.070858701617102</v>
      </c>
      <c r="AL71" s="146">
        <v>43.692478621454697</v>
      </c>
      <c r="AM71" s="146">
        <v>44.483586915603702</v>
      </c>
      <c r="AN71" s="146">
        <v>28.141832655240702</v>
      </c>
      <c r="AO71" s="146">
        <v>28.201252691060301</v>
      </c>
      <c r="AP71" s="146">
        <v>40.567791238686198</v>
      </c>
      <c r="AQ71" s="146">
        <v>29.585211425390799</v>
      </c>
      <c r="AR71" s="146">
        <v>25.907818994967499</v>
      </c>
      <c r="AS71" s="146">
        <v>24.3336793298336</v>
      </c>
      <c r="AT71" s="146">
        <v>36.569609104209</v>
      </c>
      <c r="AU71" s="146">
        <v>19.9125890879453</v>
      </c>
      <c r="AV71" s="146">
        <v>19.106561152935601</v>
      </c>
      <c r="AW71" s="146">
        <v>59.214312257212796</v>
      </c>
      <c r="AX71" s="146">
        <v>29.5332307140702</v>
      </c>
      <c r="AY71" s="146">
        <v>13.539942391564701</v>
      </c>
      <c r="AZ71" s="146">
        <v>21.8477647852493</v>
      </c>
      <c r="BA71" s="146">
        <v>24.351157843622801</v>
      </c>
      <c r="BB71" s="146">
        <v>31.318845403293999</v>
      </c>
      <c r="BC71" s="146">
        <v>24.7516036153134</v>
      </c>
      <c r="BD71" s="146">
        <v>24.8681286907097</v>
      </c>
      <c r="BE71" s="146">
        <v>25.5081837385721</v>
      </c>
      <c r="BF71" s="146">
        <v>26.453099173904601</v>
      </c>
      <c r="BG71" s="178">
        <v>25.369589072148699</v>
      </c>
      <c r="BH71" s="146">
        <v>25.216065714430499</v>
      </c>
      <c r="BI71" s="146">
        <v>25.106813897036599</v>
      </c>
      <c r="BJ71" s="146">
        <v>19.004701383198501</v>
      </c>
      <c r="BK71" s="146">
        <v>23.990520525842499</v>
      </c>
      <c r="BL71" s="146">
        <v>56.142244193238099</v>
      </c>
      <c r="BM71" s="146">
        <v>36.711927119894398</v>
      </c>
      <c r="BN71" s="146">
        <v>18.838696921676</v>
      </c>
      <c r="BO71" s="146">
        <v>12.814034713391999</v>
      </c>
      <c r="BP71" s="146">
        <v>18.793611736166302</v>
      </c>
      <c r="BQ71" s="146">
        <v>48.639764783411998</v>
      </c>
      <c r="BR71" s="146">
        <v>35.205335303678702</v>
      </c>
    </row>
    <row r="72" spans="1:79" x14ac:dyDescent="0.2">
      <c r="A72" s="146" t="s">
        <v>566</v>
      </c>
      <c r="B72" s="146">
        <v>63.157400555017801</v>
      </c>
      <c r="C72" s="146">
        <v>60.547933526259001</v>
      </c>
      <c r="D72" s="146">
        <v>26.911938010923102</v>
      </c>
      <c r="E72" s="146">
        <v>40.295583708174199</v>
      </c>
      <c r="F72" s="146">
        <v>39.085635798968298</v>
      </c>
      <c r="G72" s="146">
        <v>31.869606185493002</v>
      </c>
      <c r="H72" s="146">
        <v>4.8089278079732196</v>
      </c>
      <c r="I72" s="146">
        <v>17.309774619691702</v>
      </c>
      <c r="J72" s="146">
        <v>37.222496655505097</v>
      </c>
      <c r="K72" s="146">
        <v>14.7325972839675</v>
      </c>
      <c r="L72" s="146">
        <v>32.592203145807702</v>
      </c>
      <c r="M72" s="146">
        <v>19.4307054868903</v>
      </c>
      <c r="N72" s="146">
        <v>23.466005112461701</v>
      </c>
      <c r="O72" s="146">
        <v>32.849842709064902</v>
      </c>
      <c r="P72" s="146">
        <v>29.325263721622001</v>
      </c>
      <c r="Q72" s="178">
        <v>3.1414123354599499</v>
      </c>
      <c r="R72" s="146">
        <v>37.044627342371399</v>
      </c>
      <c r="S72" s="146">
        <v>20.591934623573099</v>
      </c>
      <c r="T72" s="146">
        <v>35.305643945075801</v>
      </c>
      <c r="U72" s="146">
        <v>25.3916884023362</v>
      </c>
      <c r="V72" s="146">
        <v>34.424603562148903</v>
      </c>
      <c r="W72" s="146">
        <v>14.8216739010442</v>
      </c>
      <c r="X72" s="146">
        <v>16.998583625850198</v>
      </c>
      <c r="Y72" s="146">
        <v>48.490938599131198</v>
      </c>
      <c r="Z72" s="146">
        <v>36.591174201094503</v>
      </c>
      <c r="AA72" s="146">
        <v>39.467992150724598</v>
      </c>
      <c r="AB72" s="146">
        <v>36.206950976190797</v>
      </c>
      <c r="AC72" s="146">
        <v>67.316006718532606</v>
      </c>
      <c r="AD72" s="146">
        <v>65.166702650819403</v>
      </c>
      <c r="AE72" s="146">
        <v>50.153955338900502</v>
      </c>
      <c r="AF72" s="146">
        <v>43.989495956173201</v>
      </c>
      <c r="AG72" s="146">
        <v>22.9605227284016</v>
      </c>
      <c r="AH72" s="146">
        <v>58.365032778345501</v>
      </c>
      <c r="AI72" s="146">
        <v>31.7008984842332</v>
      </c>
      <c r="AJ72" s="146">
        <v>23.2017444742485</v>
      </c>
      <c r="AK72" s="146">
        <v>22.262939041031199</v>
      </c>
      <c r="AL72" s="146">
        <v>11.029973695769799</v>
      </c>
      <c r="AM72" s="146">
        <v>7.4008685304659698</v>
      </c>
      <c r="AN72" s="146">
        <v>37.797703876654801</v>
      </c>
      <c r="AO72" s="146">
        <v>19.751987320907599</v>
      </c>
      <c r="AP72" s="146">
        <v>26.473145070533</v>
      </c>
      <c r="AQ72" s="146">
        <v>21.618845484227698</v>
      </c>
      <c r="AR72" s="146">
        <v>32.557475526753201</v>
      </c>
      <c r="AS72" s="146">
        <v>45.6870611407033</v>
      </c>
      <c r="AT72" s="146">
        <v>11.7459194874105</v>
      </c>
      <c r="AU72" s="146">
        <v>29.731198707329899</v>
      </c>
      <c r="AV72" s="146">
        <v>44.971092229917403</v>
      </c>
      <c r="AW72" s="146">
        <v>13.268481728335001</v>
      </c>
      <c r="AX72" s="146">
        <v>15.9386685213495</v>
      </c>
      <c r="AY72" s="146">
        <v>58.265466038306897</v>
      </c>
      <c r="AZ72" s="146">
        <v>29.726785864244899</v>
      </c>
      <c r="BA72" s="146">
        <v>26.5300789600436</v>
      </c>
      <c r="BB72" s="146">
        <v>63.885287120054798</v>
      </c>
      <c r="BC72" s="146">
        <v>28.416139259932201</v>
      </c>
      <c r="BD72" s="146">
        <v>29.463737709450399</v>
      </c>
      <c r="BE72" s="146">
        <v>28.675551635506</v>
      </c>
      <c r="BF72" s="146">
        <v>25.325498207688799</v>
      </c>
      <c r="BG72" s="178">
        <v>17.264923335637999</v>
      </c>
      <c r="BH72" s="146">
        <v>28.863244056926099</v>
      </c>
      <c r="BI72" s="146">
        <v>40.627597897451402</v>
      </c>
      <c r="BJ72" s="146">
        <v>21.8820066722161</v>
      </c>
      <c r="BK72" s="146">
        <v>35.307301901761797</v>
      </c>
      <c r="BL72" s="146">
        <v>4.8544923495937997</v>
      </c>
      <c r="BM72" s="146">
        <v>24.692792621438301</v>
      </c>
      <c r="BN72" s="146">
        <v>32.4140146249634</v>
      </c>
      <c r="BO72" s="146">
        <v>58.770392938706401</v>
      </c>
      <c r="BP72" s="146">
        <v>41.969108413247397</v>
      </c>
      <c r="BQ72" s="146">
        <v>10.8989073234775</v>
      </c>
      <c r="BR72" s="146">
        <v>19.463411103633899</v>
      </c>
      <c r="BS72" s="146">
        <v>13.4619699747513</v>
      </c>
    </row>
    <row r="73" spans="1:79" x14ac:dyDescent="0.2">
      <c r="A73" s="146" t="s">
        <v>312</v>
      </c>
      <c r="B73" s="146">
        <v>66.6819369610579</v>
      </c>
      <c r="C73" s="146">
        <v>80.160030009903494</v>
      </c>
      <c r="D73" s="146">
        <v>79.9914173607647</v>
      </c>
      <c r="E73" s="146">
        <v>89.447505656830401</v>
      </c>
      <c r="F73" s="146">
        <v>49.419731921423903</v>
      </c>
      <c r="G73" s="146">
        <v>85.175601074699699</v>
      </c>
      <c r="H73" s="146">
        <v>8.5075678568330897</v>
      </c>
      <c r="I73" s="146">
        <v>24.394729500729699</v>
      </c>
      <c r="J73" s="146">
        <v>42.166831691008397</v>
      </c>
      <c r="K73" s="146">
        <v>27.579623677092599</v>
      </c>
      <c r="L73" s="146">
        <v>84.366112833668296</v>
      </c>
      <c r="M73" s="146">
        <v>11.122302998731699</v>
      </c>
      <c r="N73" s="146">
        <v>22.798293035749001</v>
      </c>
      <c r="O73" s="146">
        <v>70.758476477793906</v>
      </c>
      <c r="P73" s="146">
        <v>46.758616100961497</v>
      </c>
      <c r="Q73" s="178">
        <v>13.1622421364301</v>
      </c>
      <c r="R73" s="146">
        <v>26.459028997116299</v>
      </c>
      <c r="S73" s="146">
        <v>0</v>
      </c>
      <c r="T73" s="146">
        <v>55.011508529372897</v>
      </c>
      <c r="U73" s="146">
        <v>71.245125683359902</v>
      </c>
      <c r="V73" s="146">
        <v>14.7535798486643</v>
      </c>
      <c r="W73" s="146">
        <v>8.2450451830368401</v>
      </c>
      <c r="X73" s="146">
        <v>35.409660009141099</v>
      </c>
      <c r="Y73" s="146">
        <v>38.137102406083301</v>
      </c>
      <c r="Z73" s="146">
        <v>51.7905947116503</v>
      </c>
      <c r="AA73" s="146">
        <v>47.543989326541102</v>
      </c>
      <c r="AB73" s="146">
        <v>29.437526228803598</v>
      </c>
      <c r="AC73" s="146">
        <v>42.711230540725602</v>
      </c>
      <c r="AD73" s="146">
        <v>47.556238138255701</v>
      </c>
      <c r="AE73" s="146">
        <v>59.373239381564197</v>
      </c>
      <c r="AF73" s="146">
        <v>89.824357654300101</v>
      </c>
      <c r="AG73" s="146">
        <v>24.533942952873101</v>
      </c>
      <c r="AH73" s="146">
        <v>76.9291444311352</v>
      </c>
      <c r="AI73" s="146">
        <v>42.912564043557403</v>
      </c>
      <c r="AJ73" s="146">
        <v>25.175493275241699</v>
      </c>
      <c r="AK73" s="146">
        <v>24.337405544914699</v>
      </c>
      <c r="AL73" s="146">
        <v>16.472549174308401</v>
      </c>
      <c r="AM73" s="146">
        <v>16.890359719994901</v>
      </c>
      <c r="AN73" s="146">
        <v>20.031110443182801</v>
      </c>
      <c r="AO73" s="146">
        <v>30.928277957799999</v>
      </c>
      <c r="AP73" s="146">
        <v>22.155962771905301</v>
      </c>
      <c r="AQ73" s="146">
        <v>46.167533099370502</v>
      </c>
      <c r="AR73" s="146">
        <v>62.228339162559998</v>
      </c>
      <c r="AS73" s="146">
        <v>86.500539652331497</v>
      </c>
      <c r="AT73" s="146">
        <v>20.559449367081601</v>
      </c>
      <c r="AU73" s="146">
        <v>84.3667094023603</v>
      </c>
      <c r="AV73" s="146">
        <v>84.928982390661901</v>
      </c>
      <c r="AW73" s="146">
        <v>7.4461548408192204</v>
      </c>
      <c r="AX73" s="146">
        <v>41.123665816729599</v>
      </c>
      <c r="AY73" s="146">
        <v>74.805065210490099</v>
      </c>
      <c r="AZ73" s="146">
        <v>81.656784465693804</v>
      </c>
      <c r="BA73" s="146">
        <v>67.752056265029594</v>
      </c>
      <c r="BB73" s="146">
        <v>55.282328180023399</v>
      </c>
      <c r="BC73" s="146">
        <v>83.968718428282301</v>
      </c>
      <c r="BD73" s="146">
        <v>70.070508040309804</v>
      </c>
      <c r="BE73" s="146">
        <v>25.439629473481801</v>
      </c>
      <c r="BF73" s="146">
        <v>75.103514923343297</v>
      </c>
      <c r="BG73" s="178">
        <v>20.990107293621701</v>
      </c>
      <c r="BH73" s="146">
        <v>68.773386053450196</v>
      </c>
      <c r="BI73" s="146">
        <v>64.767735834090999</v>
      </c>
      <c r="BJ73" s="146">
        <v>39.903173059282999</v>
      </c>
      <c r="BK73" s="146">
        <v>27.951381450198902</v>
      </c>
      <c r="BL73" s="146">
        <v>16.778471168517001</v>
      </c>
      <c r="BM73" s="146">
        <v>24.132386790623201</v>
      </c>
      <c r="BN73" s="146">
        <v>79.178495967462496</v>
      </c>
      <c r="BO73" s="146">
        <v>77.827207711382201</v>
      </c>
      <c r="BP73" s="146">
        <v>88.629895701009005</v>
      </c>
      <c r="BQ73" s="146">
        <v>12.9584704788802</v>
      </c>
      <c r="BR73" s="146">
        <v>14.320154272169299</v>
      </c>
      <c r="BS73" s="146">
        <v>14.8546796229311</v>
      </c>
      <c r="BT73" s="146">
        <v>41.076565788673697</v>
      </c>
    </row>
    <row r="74" spans="1:79" x14ac:dyDescent="0.2">
      <c r="A74" s="146" t="s">
        <v>353</v>
      </c>
      <c r="B74" s="146">
        <v>24.8434947134559</v>
      </c>
      <c r="C74" s="146">
        <v>31.5598244995561</v>
      </c>
      <c r="D74" s="146">
        <v>45.591402829184503</v>
      </c>
      <c r="E74" s="146">
        <v>42.917696910681897</v>
      </c>
      <c r="F74" s="146">
        <v>49.416899352063801</v>
      </c>
      <c r="G74" s="146">
        <v>45.080772801810099</v>
      </c>
      <c r="H74" s="146">
        <v>8.0269633922459693</v>
      </c>
      <c r="I74" s="146">
        <v>13.9990416439362</v>
      </c>
      <c r="J74" s="146">
        <v>53.152877748253303</v>
      </c>
      <c r="K74" s="146">
        <v>29.522835777171299</v>
      </c>
      <c r="L74" s="146">
        <v>38.982297990637903</v>
      </c>
      <c r="M74" s="146">
        <v>43.829816328970402</v>
      </c>
      <c r="N74" s="146">
        <v>10.3328449416456</v>
      </c>
      <c r="O74" s="146">
        <v>39.208196002145201</v>
      </c>
      <c r="P74" s="146">
        <v>31.223709920320701</v>
      </c>
      <c r="Q74" s="178">
        <v>17.567612817822599</v>
      </c>
      <c r="R74" s="146">
        <v>34.487159773337403</v>
      </c>
      <c r="S74" s="146">
        <v>20.954180314687001</v>
      </c>
      <c r="T74" s="146">
        <v>36.029685433868103</v>
      </c>
      <c r="U74" s="146">
        <v>39.36267267457</v>
      </c>
      <c r="V74" s="146">
        <v>33.091525839259504</v>
      </c>
      <c r="W74" s="146">
        <v>13.2727755179376</v>
      </c>
      <c r="X74" s="146">
        <v>44.649040611353897</v>
      </c>
      <c r="Y74" s="146">
        <v>54.351852379660201</v>
      </c>
      <c r="Z74" s="146">
        <v>38.490371602052903</v>
      </c>
      <c r="AA74" s="146">
        <v>38.364255952660201</v>
      </c>
      <c r="AB74" s="146">
        <v>22.960448455348999</v>
      </c>
      <c r="AC74" s="146">
        <v>33.920234651926798</v>
      </c>
      <c r="AD74" s="146">
        <v>29.701417780284299</v>
      </c>
      <c r="AE74" s="146">
        <v>25.306423228103402</v>
      </c>
      <c r="AF74" s="146">
        <v>38.447512379371197</v>
      </c>
      <c r="AG74" s="146">
        <v>10.506490888130401</v>
      </c>
      <c r="AH74" s="146">
        <v>30.934800019948899</v>
      </c>
      <c r="AI74" s="146">
        <v>29.5975234528931</v>
      </c>
      <c r="AJ74" s="146">
        <v>10.510274736539699</v>
      </c>
      <c r="AK74" s="146">
        <v>32.697288429874902</v>
      </c>
      <c r="AL74" s="146">
        <v>15.8552171876131</v>
      </c>
      <c r="AM74" s="146">
        <v>10.5878179993946</v>
      </c>
      <c r="AN74" s="146">
        <v>31.725699149706902</v>
      </c>
      <c r="AO74" s="146">
        <v>26.168248163932599</v>
      </c>
      <c r="AP74" s="146">
        <v>25.866486726413999</v>
      </c>
      <c r="AQ74" s="146">
        <v>19.905349817727899</v>
      </c>
      <c r="AR74" s="146">
        <v>33.712090646128303</v>
      </c>
      <c r="AS74" s="146">
        <v>31.288110564505999</v>
      </c>
      <c r="AT74" s="146">
        <v>17.376056091660701</v>
      </c>
      <c r="AU74" s="146">
        <v>45.330460677610098</v>
      </c>
      <c r="AV74" s="146">
        <v>43.546693640505303</v>
      </c>
      <c r="AW74" s="146">
        <v>11.1885745838192</v>
      </c>
      <c r="AX74" s="146">
        <v>40.359126600736602</v>
      </c>
      <c r="AY74" s="146">
        <v>30.4888692642526</v>
      </c>
      <c r="AZ74" s="146">
        <v>43.415497949209403</v>
      </c>
      <c r="BA74" s="146">
        <v>41.199670050740004</v>
      </c>
      <c r="BB74" s="146">
        <v>45.742444781214502</v>
      </c>
      <c r="BC74" s="146">
        <v>44.762015914808202</v>
      </c>
      <c r="BD74" s="146">
        <v>47.095867369393197</v>
      </c>
      <c r="BE74" s="146">
        <v>44.967573308791799</v>
      </c>
      <c r="BF74" s="146">
        <v>48.944445176168998</v>
      </c>
      <c r="BG74" s="178">
        <v>12.477877134824601</v>
      </c>
      <c r="BH74" s="146">
        <v>47.724709491405697</v>
      </c>
      <c r="BI74" s="146">
        <v>29.248373254389701</v>
      </c>
      <c r="BJ74" s="146">
        <v>43.587843677005502</v>
      </c>
      <c r="BK74" s="146">
        <v>52.041795124248203</v>
      </c>
      <c r="BL74" s="146">
        <v>21.4907499775079</v>
      </c>
      <c r="BM74" s="146">
        <v>21.056950516852201</v>
      </c>
      <c r="BN74" s="146">
        <v>30.883545748215301</v>
      </c>
      <c r="BO74" s="146">
        <v>31.111573841556002</v>
      </c>
      <c r="BP74" s="146">
        <v>40.955058388837998</v>
      </c>
      <c r="BQ74" s="146">
        <v>12.586079677311099</v>
      </c>
      <c r="BR74" s="146">
        <v>20.880776036206498</v>
      </c>
      <c r="BS74" s="146">
        <v>12.9288952101265</v>
      </c>
      <c r="BT74" s="146">
        <v>37.260321994285803</v>
      </c>
      <c r="BU74" s="146">
        <v>37.981353820502498</v>
      </c>
    </row>
    <row r="75" spans="1:79" x14ac:dyDescent="0.2">
      <c r="A75" s="146" t="s">
        <v>332</v>
      </c>
      <c r="B75" s="146">
        <v>17.7698782845148</v>
      </c>
      <c r="C75" s="146">
        <v>25.2852029504872</v>
      </c>
      <c r="D75" s="146">
        <v>37.8247957916955</v>
      </c>
      <c r="E75" s="146">
        <v>36.513153893789699</v>
      </c>
      <c r="F75" s="146">
        <v>59.512967861866898</v>
      </c>
      <c r="G75" s="146">
        <v>36.7807946427126</v>
      </c>
      <c r="H75" s="146">
        <v>18.116875600552</v>
      </c>
      <c r="I75" s="146">
        <v>3.9360011566876398</v>
      </c>
      <c r="J75" s="146">
        <v>52.263851560453098</v>
      </c>
      <c r="K75" s="146">
        <v>39.715649083297599</v>
      </c>
      <c r="L75" s="146">
        <v>35.952918907291398</v>
      </c>
      <c r="M75" s="146">
        <v>44.030613949953903</v>
      </c>
      <c r="N75" s="146">
        <v>16.1986425804138</v>
      </c>
      <c r="O75" s="146">
        <v>45.210401233943003</v>
      </c>
      <c r="P75" s="146">
        <v>35.6165937467036</v>
      </c>
      <c r="Q75" s="178">
        <v>24.794524958990898</v>
      </c>
      <c r="R75" s="146">
        <v>32.458646184183998</v>
      </c>
      <c r="S75" s="146">
        <v>28.967245801388</v>
      </c>
      <c r="T75" s="146">
        <v>58.983177941365</v>
      </c>
      <c r="U75" s="146">
        <v>26.745433135948399</v>
      </c>
      <c r="V75" s="146">
        <v>26.882169109117299</v>
      </c>
      <c r="W75" s="146">
        <v>20.998650300617399</v>
      </c>
      <c r="X75" s="146">
        <v>49.7285352487499</v>
      </c>
      <c r="Y75" s="146">
        <v>58.242867749782803</v>
      </c>
      <c r="Z75" s="146">
        <v>25.367346596640299</v>
      </c>
      <c r="AA75" s="146">
        <v>36.731997757143802</v>
      </c>
      <c r="AB75" s="146">
        <v>46.502289266963103</v>
      </c>
      <c r="AC75" s="146">
        <v>54.940826979033801</v>
      </c>
      <c r="AD75" s="146">
        <v>39.291716747162297</v>
      </c>
      <c r="AE75" s="146">
        <v>36.527077635200101</v>
      </c>
      <c r="AF75" s="146">
        <v>32.9742154145532</v>
      </c>
      <c r="AG75" s="146">
        <v>26.277367122089899</v>
      </c>
      <c r="AH75" s="146">
        <v>25.8374412430809</v>
      </c>
      <c r="AI75" s="146">
        <v>27.087689203911999</v>
      </c>
      <c r="AJ75" s="146">
        <v>21.496900688460801</v>
      </c>
      <c r="AK75" s="146">
        <v>21.7761247672201</v>
      </c>
      <c r="AL75" s="146">
        <v>13.911188710843399</v>
      </c>
      <c r="AM75" s="146">
        <v>2.7026792082799198</v>
      </c>
      <c r="AN75" s="146">
        <v>34.746785797271002</v>
      </c>
      <c r="AO75" s="146">
        <v>21.8862266776549</v>
      </c>
      <c r="AP75" s="146">
        <v>33.307878477465998</v>
      </c>
      <c r="AQ75" s="146">
        <v>14.9964580702867</v>
      </c>
      <c r="AR75" s="146">
        <v>28.0161596027258</v>
      </c>
      <c r="AS75" s="146">
        <v>24.8052754128421</v>
      </c>
      <c r="AT75" s="146">
        <v>39.831000806507497</v>
      </c>
      <c r="AU75" s="146">
        <v>42.186013284031297</v>
      </c>
      <c r="AV75" s="146">
        <v>38.383047969613997</v>
      </c>
      <c r="AW75" s="146">
        <v>18.768214836553199</v>
      </c>
      <c r="AX75" s="146">
        <v>26.474470414513899</v>
      </c>
      <c r="AY75" s="146">
        <v>35.344961752095699</v>
      </c>
      <c r="AZ75" s="146">
        <v>39.286057484451497</v>
      </c>
      <c r="BA75" s="146">
        <v>41.122285582440398</v>
      </c>
      <c r="BB75" s="146">
        <v>56.724997445048501</v>
      </c>
      <c r="BC75" s="146">
        <v>37.113611016321698</v>
      </c>
      <c r="BD75" s="146">
        <v>44.4300736468997</v>
      </c>
      <c r="BE75" s="146">
        <v>31.912993607626401</v>
      </c>
      <c r="BF75" s="146">
        <v>37.658300145089697</v>
      </c>
      <c r="BG75" s="178">
        <v>27.550255660300699</v>
      </c>
      <c r="BH75" s="146">
        <v>37.3726290740181</v>
      </c>
      <c r="BI75" s="146">
        <v>20.2579035613089</v>
      </c>
      <c r="BJ75" s="146">
        <v>32.223066889559902</v>
      </c>
      <c r="BK75" s="146">
        <v>50.815175219766502</v>
      </c>
      <c r="BL75" s="146">
        <v>30.7098197820564</v>
      </c>
      <c r="BM75" s="146">
        <v>45.832465066409803</v>
      </c>
      <c r="BN75" s="146">
        <v>30.403888409468401</v>
      </c>
      <c r="BO75" s="146">
        <v>33.959800243384201</v>
      </c>
      <c r="BP75" s="146">
        <v>37.833936559626601</v>
      </c>
      <c r="BQ75" s="146">
        <v>19.017515339854501</v>
      </c>
      <c r="BR75" s="146">
        <v>40.623990431848704</v>
      </c>
      <c r="BS75" s="146">
        <v>18.2416310542947</v>
      </c>
      <c r="BT75" s="146">
        <v>44.974997639841099</v>
      </c>
      <c r="BU75" s="146">
        <v>31.646768837218701</v>
      </c>
      <c r="BV75" s="146">
        <v>62.551252295775001</v>
      </c>
    </row>
    <row r="76" spans="1:79" x14ac:dyDescent="0.2">
      <c r="A76" s="146" t="s">
        <v>298</v>
      </c>
      <c r="B76" s="146">
        <v>68.217637044732797</v>
      </c>
      <c r="C76" s="146">
        <v>56.070736293942197</v>
      </c>
      <c r="D76" s="146">
        <v>77.371550175963904</v>
      </c>
      <c r="E76" s="146">
        <v>68.519617937714699</v>
      </c>
      <c r="F76" s="146">
        <v>41.688874073467602</v>
      </c>
      <c r="G76" s="146">
        <v>71.747714251374006</v>
      </c>
      <c r="H76" s="146">
        <v>14.2393313936995</v>
      </c>
      <c r="I76" s="146">
        <v>14.207270573440899</v>
      </c>
      <c r="J76" s="146">
        <v>46.190981642451398</v>
      </c>
      <c r="K76" s="146">
        <v>33.354961915962903</v>
      </c>
      <c r="L76" s="146">
        <v>64.818693596839296</v>
      </c>
      <c r="M76" s="146">
        <v>10.464746997829</v>
      </c>
      <c r="N76" s="146">
        <v>13.242397743728899</v>
      </c>
      <c r="O76" s="146">
        <v>73.726709348574204</v>
      </c>
      <c r="P76" s="146">
        <v>67.175624675104999</v>
      </c>
      <c r="Q76" s="178">
        <v>8.7483772576020904</v>
      </c>
      <c r="R76" s="146">
        <v>31.031877799201201</v>
      </c>
      <c r="S76" s="146">
        <v>16.959802892818502</v>
      </c>
      <c r="T76" s="146">
        <v>58.927199800456101</v>
      </c>
      <c r="U76" s="146">
        <v>72.7507587387759</v>
      </c>
      <c r="V76" s="146">
        <v>13.9903538109902</v>
      </c>
      <c r="W76" s="146">
        <v>31.534334339899701</v>
      </c>
      <c r="X76" s="146">
        <v>38.021909933200398</v>
      </c>
      <c r="Y76" s="146">
        <v>41.661543310075601</v>
      </c>
      <c r="Z76" s="146">
        <v>78.486357010766895</v>
      </c>
      <c r="AA76" s="146">
        <v>50.614693513619898</v>
      </c>
      <c r="AB76" s="146">
        <v>37.998761338016202</v>
      </c>
      <c r="AC76" s="146">
        <v>25.098987884191299</v>
      </c>
      <c r="AD76" s="146">
        <v>44.474334642098299</v>
      </c>
      <c r="AE76" s="146">
        <v>57.409369424929402</v>
      </c>
      <c r="AF76" s="146">
        <v>64.637393846099798</v>
      </c>
      <c r="AG76" s="146">
        <v>45.294194709725403</v>
      </c>
      <c r="AH76" s="146">
        <v>56.666943401068103</v>
      </c>
      <c r="AI76" s="146">
        <v>69.130888146796593</v>
      </c>
      <c r="AJ76" s="146">
        <v>49.587914852998303</v>
      </c>
      <c r="AK76" s="146">
        <v>44.058819425412402</v>
      </c>
      <c r="AL76" s="146">
        <v>33.517774613970097</v>
      </c>
      <c r="AM76" s="146">
        <v>39.936112117115599</v>
      </c>
      <c r="AN76" s="146">
        <v>46.317872691730599</v>
      </c>
      <c r="AO76" s="146">
        <v>52.488621485633203</v>
      </c>
      <c r="AP76" s="146">
        <v>45.109584562966198</v>
      </c>
      <c r="AQ76" s="146">
        <v>68.822732166578604</v>
      </c>
      <c r="AR76" s="146">
        <v>67.445082696834703</v>
      </c>
      <c r="AS76" s="146">
        <v>78.361837462893902</v>
      </c>
      <c r="AT76" s="146">
        <v>30.140371530727901</v>
      </c>
      <c r="AU76" s="146">
        <v>70.776992308847895</v>
      </c>
      <c r="AV76" s="146">
        <v>60.375203653689297</v>
      </c>
      <c r="AW76" s="146">
        <v>27.9455825767613</v>
      </c>
      <c r="AX76" s="146">
        <v>48.378269395480402</v>
      </c>
      <c r="AY76" s="146">
        <v>55.212437012215098</v>
      </c>
      <c r="AZ76" s="146">
        <v>73.851890545673101</v>
      </c>
      <c r="BA76" s="146">
        <v>75.617132587111897</v>
      </c>
      <c r="BB76" s="146">
        <v>36.051016620519903</v>
      </c>
      <c r="BC76" s="146">
        <v>74.762412696170998</v>
      </c>
      <c r="BD76" s="146">
        <v>67.129230086297795</v>
      </c>
      <c r="BE76" s="146">
        <v>50.2943905884175</v>
      </c>
      <c r="BF76" s="146">
        <v>77.794213464120006</v>
      </c>
      <c r="BG76" s="178">
        <v>27.062236672197301</v>
      </c>
      <c r="BH76" s="146">
        <v>73.988662464718303</v>
      </c>
      <c r="BI76" s="146">
        <v>63.251168938536999</v>
      </c>
      <c r="BJ76" s="146">
        <v>32.373976305449801</v>
      </c>
      <c r="BK76" s="146">
        <v>16.160277342877301</v>
      </c>
      <c r="BL76" s="146">
        <v>21.158826153958</v>
      </c>
      <c r="BM76" s="146">
        <v>29.226117466498099</v>
      </c>
      <c r="BN76" s="146">
        <v>76.439498107944502</v>
      </c>
      <c r="BO76" s="146">
        <v>55.1435366892253</v>
      </c>
      <c r="BP76" s="146">
        <v>61.799165335328198</v>
      </c>
      <c r="BQ76" s="146">
        <v>28.2074278997394</v>
      </c>
      <c r="BR76" s="146">
        <v>21.618443975679501</v>
      </c>
      <c r="BS76" s="146">
        <v>34.773275001122897</v>
      </c>
      <c r="BT76" s="146">
        <v>29.278283570606</v>
      </c>
      <c r="BU76" s="146">
        <v>63.527498810377601</v>
      </c>
      <c r="BV76" s="146">
        <v>37.104816247462203</v>
      </c>
      <c r="BW76" s="146">
        <v>28.7337260581781</v>
      </c>
    </row>
    <row r="77" spans="1:79" x14ac:dyDescent="0.2">
      <c r="A77" s="146" t="s">
        <v>540</v>
      </c>
      <c r="B77" s="146">
        <v>14.758947583704201</v>
      </c>
      <c r="C77" s="146">
        <v>12.7260138024625</v>
      </c>
      <c r="D77" s="146">
        <v>21.556919282298399</v>
      </c>
      <c r="E77" s="146">
        <v>22.335417872845198</v>
      </c>
      <c r="F77" s="146">
        <v>29.8184628719583</v>
      </c>
      <c r="G77" s="146">
        <v>16.3817332107593</v>
      </c>
      <c r="H77" s="146">
        <v>21.480443112331699</v>
      </c>
      <c r="I77" s="146">
        <v>13.131627311735199</v>
      </c>
      <c r="J77" s="146">
        <v>31.6734159531918</v>
      </c>
      <c r="K77" s="146">
        <v>19.0845293417268</v>
      </c>
      <c r="L77" s="146">
        <v>20.0153543190129</v>
      </c>
      <c r="M77" s="146">
        <v>33.950380866195403</v>
      </c>
      <c r="N77" s="146">
        <v>9.8707039600487398</v>
      </c>
      <c r="O77" s="146">
        <v>29.507013189210799</v>
      </c>
      <c r="P77" s="146">
        <v>24.852538479320501</v>
      </c>
      <c r="Q77" s="178">
        <v>17.033474333404001</v>
      </c>
      <c r="R77" s="146">
        <v>42.2243289856264</v>
      </c>
      <c r="S77" s="146">
        <v>23.8579330253481</v>
      </c>
      <c r="T77" s="146">
        <v>36.692148857369702</v>
      </c>
      <c r="U77" s="146">
        <v>14.3156626710471</v>
      </c>
      <c r="V77" s="146">
        <v>40.570403251650703</v>
      </c>
      <c r="W77" s="146">
        <v>29.1028443611558</v>
      </c>
      <c r="X77" s="146">
        <v>23.291759334323601</v>
      </c>
      <c r="Y77" s="146">
        <v>57.959069285389702</v>
      </c>
      <c r="Z77" s="146">
        <v>18.534320135067698</v>
      </c>
      <c r="AA77" s="146">
        <v>16.097894611098301</v>
      </c>
      <c r="AB77" s="146">
        <v>38.952842930344602</v>
      </c>
      <c r="AC77" s="146">
        <v>39.028314192677598</v>
      </c>
      <c r="AD77" s="146">
        <v>35.365230285415898</v>
      </c>
      <c r="AE77" s="146">
        <v>30.553468943624001</v>
      </c>
      <c r="AF77" s="146">
        <v>19.754542669955999</v>
      </c>
      <c r="AG77" s="146">
        <v>23.660589051370099</v>
      </c>
      <c r="AH77" s="146">
        <v>17.346909413922202</v>
      </c>
      <c r="AI77" s="146">
        <v>20.888954110940801</v>
      </c>
      <c r="AJ77" s="146">
        <v>19.236217063370699</v>
      </c>
      <c r="AK77" s="146">
        <v>27.860289325666098</v>
      </c>
      <c r="AL77" s="146">
        <v>7.7955498197406596</v>
      </c>
      <c r="AM77" s="146">
        <v>14.1224005259417</v>
      </c>
      <c r="AN77" s="146">
        <v>59.221177568426697</v>
      </c>
      <c r="AO77" s="146">
        <v>21.5246337499395</v>
      </c>
      <c r="AP77" s="146">
        <v>32.208440383482603</v>
      </c>
      <c r="AQ77" s="146">
        <v>36.6894264364675</v>
      </c>
      <c r="AR77" s="146">
        <v>22.9269967389477</v>
      </c>
      <c r="AS77" s="146">
        <v>18.960257081542501</v>
      </c>
      <c r="AT77" s="146">
        <v>38.014752388940302</v>
      </c>
      <c r="AU77" s="146">
        <v>22.472471299048099</v>
      </c>
      <c r="AV77" s="146">
        <v>22.226671637035501</v>
      </c>
      <c r="AW77" s="146">
        <v>23.4286150556016</v>
      </c>
      <c r="AX77" s="146">
        <v>45.299985117477398</v>
      </c>
      <c r="AY77" s="146">
        <v>20.427915581265101</v>
      </c>
      <c r="AZ77" s="146">
        <v>22.1465387958572</v>
      </c>
      <c r="BA77" s="146">
        <v>21.029972573130099</v>
      </c>
      <c r="BB77" s="146">
        <v>45.354397497258802</v>
      </c>
      <c r="BC77" s="146">
        <v>21.185483986299101</v>
      </c>
      <c r="BD77" s="146">
        <v>23.3737578179745</v>
      </c>
      <c r="BE77" s="146">
        <v>18.622267420635801</v>
      </c>
      <c r="BF77" s="146">
        <v>24.021686620494801</v>
      </c>
      <c r="BG77" s="178">
        <v>25.6853938306419</v>
      </c>
      <c r="BH77" s="146">
        <v>24.0690347914495</v>
      </c>
      <c r="BI77" s="146">
        <v>18.5246014269784</v>
      </c>
      <c r="BJ77" s="146">
        <v>28.920312702561901</v>
      </c>
      <c r="BK77" s="146">
        <v>53.949758845615897</v>
      </c>
      <c r="BL77" s="146">
        <v>18.0887031588803</v>
      </c>
      <c r="BM77" s="146">
        <v>37.934409708631001</v>
      </c>
      <c r="BN77" s="146">
        <v>23.078587832162899</v>
      </c>
      <c r="BO77" s="146">
        <v>20.2376305112846</v>
      </c>
      <c r="BP77" s="146">
        <v>20.9743203541851</v>
      </c>
      <c r="BQ77" s="146">
        <v>11.727530976582599</v>
      </c>
      <c r="BR77" s="146">
        <v>38.387807126035803</v>
      </c>
      <c r="BS77" s="146">
        <v>22.183201302352</v>
      </c>
      <c r="BT77" s="146">
        <v>37.495250842511197</v>
      </c>
      <c r="BU77" s="146">
        <v>17.8942171444534</v>
      </c>
      <c r="BV77" s="146">
        <v>49.308279909840003</v>
      </c>
      <c r="BW77" s="146">
        <v>55.527227309542901</v>
      </c>
      <c r="BX77" s="146">
        <v>18.942773199760001</v>
      </c>
    </row>
    <row r="78" spans="1:79" x14ac:dyDescent="0.2">
      <c r="A78" s="146" t="s">
        <v>541</v>
      </c>
      <c r="B78" s="146">
        <v>27.878848188669799</v>
      </c>
      <c r="C78" s="146">
        <v>24.0422054468258</v>
      </c>
      <c r="D78" s="146">
        <v>33.639637459134804</v>
      </c>
      <c r="E78" s="146">
        <v>24.413599553009298</v>
      </c>
      <c r="F78" s="146">
        <v>16.070380887404799</v>
      </c>
      <c r="G78" s="146">
        <v>35.030842822203198</v>
      </c>
      <c r="H78" s="146">
        <v>25.582964033453202</v>
      </c>
      <c r="I78" s="146">
        <v>25.418269855381201</v>
      </c>
      <c r="J78" s="146">
        <v>44.7892006450829</v>
      </c>
      <c r="K78" s="146">
        <v>33.797056519633998</v>
      </c>
      <c r="L78" s="146">
        <v>22.978624734637702</v>
      </c>
      <c r="M78" s="146">
        <v>25.104359537920601</v>
      </c>
      <c r="N78" s="146">
        <v>16.4365267314266</v>
      </c>
      <c r="O78" s="146">
        <v>29.933430388825101</v>
      </c>
      <c r="P78" s="146">
        <v>26.1534425999705</v>
      </c>
      <c r="Q78" s="178">
        <v>15.1254135634383</v>
      </c>
      <c r="R78" s="146">
        <v>37.925814507181101</v>
      </c>
      <c r="S78" s="146">
        <v>48.088025931888602</v>
      </c>
      <c r="T78" s="146">
        <v>18.599201808451198</v>
      </c>
      <c r="U78" s="146">
        <v>38.946925094487497</v>
      </c>
      <c r="V78" s="146">
        <v>23.058524477550201</v>
      </c>
      <c r="W78" s="146">
        <v>33.870782116229897</v>
      </c>
      <c r="X78" s="146">
        <v>39.422427637345699</v>
      </c>
      <c r="Y78" s="146">
        <v>14.360794941685301</v>
      </c>
      <c r="Z78" s="146">
        <v>42.1755360104125</v>
      </c>
      <c r="AA78" s="146">
        <v>43.167582032736703</v>
      </c>
      <c r="AB78" s="146">
        <v>10.9078255664915</v>
      </c>
      <c r="AC78" s="146">
        <v>4.5139722834051996</v>
      </c>
      <c r="AD78" s="146">
        <v>19.7988100181108</v>
      </c>
      <c r="AE78" s="146">
        <v>26.792655828821701</v>
      </c>
      <c r="AF78" s="146">
        <v>22.716000957513199</v>
      </c>
      <c r="AG78" s="146">
        <v>22.068882094841801</v>
      </c>
      <c r="AH78" s="146">
        <v>20.250777797213502</v>
      </c>
      <c r="AI78" s="146">
        <v>51.607950800500703</v>
      </c>
      <c r="AJ78" s="146">
        <v>40.225878203836203</v>
      </c>
      <c r="AK78" s="146">
        <v>73.910841234149203</v>
      </c>
      <c r="AL78" s="146">
        <v>47.693000214978902</v>
      </c>
      <c r="AM78" s="146">
        <v>41.680639386452903</v>
      </c>
      <c r="AN78" s="146">
        <v>32.223611034814198</v>
      </c>
      <c r="AO78" s="146">
        <v>27.987577707176001</v>
      </c>
      <c r="AP78" s="146">
        <v>40.464593223967</v>
      </c>
      <c r="AQ78" s="146">
        <v>41.627475850189199</v>
      </c>
      <c r="AR78" s="146">
        <v>18.6077736094358</v>
      </c>
      <c r="AS78" s="146">
        <v>33.097657665760799</v>
      </c>
      <c r="AT78" s="146">
        <v>21.094326448135401</v>
      </c>
      <c r="AU78" s="146">
        <v>26.7349966384546</v>
      </c>
      <c r="AV78" s="146">
        <v>18.944747327525199</v>
      </c>
      <c r="AW78" s="146">
        <v>36.061267292079101</v>
      </c>
      <c r="AX78" s="146">
        <v>33.905699117911801</v>
      </c>
      <c r="AY78" s="146">
        <v>17.726297512631898</v>
      </c>
      <c r="AZ78" s="146">
        <v>26.399082057024302</v>
      </c>
      <c r="BA78" s="146">
        <v>29.180628403866301</v>
      </c>
      <c r="BB78" s="146">
        <v>8.6827619974627908</v>
      </c>
      <c r="BC78" s="146">
        <v>29.3329702138779</v>
      </c>
      <c r="BD78" s="146">
        <v>19.4405237468827</v>
      </c>
      <c r="BE78" s="146">
        <v>46.513619766269102</v>
      </c>
      <c r="BF78" s="146">
        <v>34.5779851200625</v>
      </c>
      <c r="BG78" s="178">
        <v>8.5866962455595406</v>
      </c>
      <c r="BH78" s="146">
        <v>22.9023902639866</v>
      </c>
      <c r="BI78" s="146">
        <v>49.004211285654598</v>
      </c>
      <c r="BJ78" s="146">
        <v>44.367352659275703</v>
      </c>
      <c r="BK78" s="146">
        <v>24.3362189404261</v>
      </c>
      <c r="BL78" s="146">
        <v>27.068210066579699</v>
      </c>
      <c r="BM78" s="146">
        <v>10.7237971377088</v>
      </c>
      <c r="BN78" s="146">
        <v>23.7740597302979</v>
      </c>
      <c r="BO78" s="146">
        <v>18.029525487121902</v>
      </c>
      <c r="BP78" s="146">
        <v>23.936980716986898</v>
      </c>
      <c r="BQ78" s="146">
        <v>34.3310132200764</v>
      </c>
      <c r="BR78" s="146">
        <v>7.8526349866807097</v>
      </c>
      <c r="BS78" s="146">
        <v>32.0122428367944</v>
      </c>
      <c r="BT78" s="146">
        <v>10.426001913495201</v>
      </c>
      <c r="BU78" s="146">
        <v>24.914223674235899</v>
      </c>
      <c r="BV78" s="146">
        <v>26.2794127260747</v>
      </c>
      <c r="BW78" s="146">
        <v>11.1375620421097</v>
      </c>
      <c r="BX78" s="146">
        <v>44.978866427033203</v>
      </c>
      <c r="BY78" s="146">
        <v>10.880233965374501</v>
      </c>
    </row>
    <row r="79" spans="1:79" x14ac:dyDescent="0.2">
      <c r="A79" s="146" t="s">
        <v>350</v>
      </c>
      <c r="B79" s="146">
        <v>58.0138347185827</v>
      </c>
      <c r="C79" s="146">
        <v>58.3799494108695</v>
      </c>
      <c r="D79" s="146">
        <v>72.6744937176029</v>
      </c>
      <c r="E79" s="146">
        <v>80.624735290072095</v>
      </c>
      <c r="F79" s="146">
        <v>55.392443489894298</v>
      </c>
      <c r="G79" s="146">
        <v>75.464527397977903</v>
      </c>
      <c r="H79" s="146">
        <v>3.262944619367</v>
      </c>
      <c r="I79" s="146">
        <v>11.476055816842999</v>
      </c>
      <c r="J79" s="146">
        <v>51.946626189449198</v>
      </c>
      <c r="K79" s="146">
        <v>22.359786374991</v>
      </c>
      <c r="L79" s="146">
        <v>71.900044126187098</v>
      </c>
      <c r="M79" s="146">
        <v>13.935098439847501</v>
      </c>
      <c r="N79" s="146">
        <v>12.183549377433501</v>
      </c>
      <c r="O79" s="146">
        <v>70.399503984271405</v>
      </c>
      <c r="P79" s="146">
        <v>53.918146919376099</v>
      </c>
      <c r="Q79" s="178">
        <v>15.1432557820751</v>
      </c>
      <c r="R79" s="146">
        <v>28.835813211000399</v>
      </c>
      <c r="S79" s="146">
        <v>1.16486537000719</v>
      </c>
      <c r="T79" s="146">
        <v>56.8073443448204</v>
      </c>
      <c r="U79" s="146">
        <v>74.195005481773705</v>
      </c>
      <c r="V79" s="146">
        <v>6.8663615373690696</v>
      </c>
      <c r="W79" s="146">
        <v>13.1093353523954</v>
      </c>
      <c r="X79" s="146">
        <v>37.364733491642397</v>
      </c>
      <c r="Y79" s="146">
        <v>50.565547413102401</v>
      </c>
      <c r="Z79" s="146">
        <v>70.231717481724203</v>
      </c>
      <c r="AA79" s="146">
        <v>52.507753851160402</v>
      </c>
      <c r="AB79" s="146">
        <v>35.402547417483497</v>
      </c>
      <c r="AC79" s="146">
        <v>37.8304801061972</v>
      </c>
      <c r="AD79" s="146">
        <v>46.935555980936201</v>
      </c>
      <c r="AE79" s="146">
        <v>52.843601103534503</v>
      </c>
      <c r="AF79" s="146">
        <v>72.163433423361397</v>
      </c>
      <c r="AG79" s="146">
        <v>24.365170995153299</v>
      </c>
      <c r="AH79" s="146">
        <v>62.530816960044802</v>
      </c>
      <c r="AI79" s="146">
        <v>50.946025194468199</v>
      </c>
      <c r="AJ79" s="146">
        <v>25.1123876318504</v>
      </c>
      <c r="AK79" s="146">
        <v>30.043623390251199</v>
      </c>
      <c r="AL79" s="146">
        <v>16.130101919854901</v>
      </c>
      <c r="AM79" s="146">
        <v>14.4920358186396</v>
      </c>
      <c r="AN79" s="146">
        <v>29.8338155896719</v>
      </c>
      <c r="AO79" s="146">
        <v>38.319450987225402</v>
      </c>
      <c r="AP79" s="146">
        <v>30.895094792522201</v>
      </c>
      <c r="AQ79" s="146">
        <v>42.992546677202299</v>
      </c>
      <c r="AR79" s="146">
        <v>71.315830791243002</v>
      </c>
      <c r="AS79" s="146">
        <v>67.078565380881301</v>
      </c>
      <c r="AT79" s="146">
        <v>29.520868400211</v>
      </c>
      <c r="AU79" s="146">
        <v>81.366799024724997</v>
      </c>
      <c r="AV79" s="146">
        <v>71.466601362192193</v>
      </c>
      <c r="AW79" s="146">
        <v>10.3356836272512</v>
      </c>
      <c r="AX79" s="146">
        <v>54.5341124672847</v>
      </c>
      <c r="AY79" s="146">
        <v>57.2630062921614</v>
      </c>
      <c r="AZ79" s="146">
        <v>72.244920089635201</v>
      </c>
      <c r="BA79" s="146">
        <v>66.930557251037698</v>
      </c>
      <c r="BB79" s="146">
        <v>48.557154257881798</v>
      </c>
      <c r="BC79" s="146">
        <v>75.327568354939999</v>
      </c>
      <c r="BD79" s="146">
        <v>71.800450431331001</v>
      </c>
      <c r="BE79" s="146">
        <v>33.310356373325099</v>
      </c>
      <c r="BF79" s="146">
        <v>82.681190732859704</v>
      </c>
      <c r="BG79" s="178">
        <v>25.114676338302701</v>
      </c>
      <c r="BH79" s="146">
        <v>77.499835665890302</v>
      </c>
      <c r="BI79" s="146">
        <v>62.285692863018603</v>
      </c>
      <c r="BJ79" s="146">
        <v>48.930040752122501</v>
      </c>
      <c r="BK79" s="146">
        <v>22.414453289870298</v>
      </c>
      <c r="BL79" s="146">
        <v>10.6478138686257</v>
      </c>
      <c r="BM79" s="146">
        <v>36.493382399291797</v>
      </c>
      <c r="BN79" s="146">
        <v>69.150901942607106</v>
      </c>
      <c r="BO79" s="146">
        <v>57.875770185699402</v>
      </c>
      <c r="BP79" s="146">
        <v>73.912093175411798</v>
      </c>
      <c r="BQ79" s="146">
        <v>6.6170658877226201</v>
      </c>
      <c r="BR79" s="146">
        <v>21.198597759608301</v>
      </c>
      <c r="BS79" s="146">
        <v>20.383356584642499</v>
      </c>
      <c r="BT79" s="146">
        <v>34.242273721333397</v>
      </c>
      <c r="BU79" s="146">
        <v>76.043699946593804</v>
      </c>
      <c r="BV79" s="146">
        <v>45.4981937291709</v>
      </c>
      <c r="BW79" s="146">
        <v>35.494128314507201</v>
      </c>
      <c r="BX79" s="146">
        <v>63.307385756667699</v>
      </c>
      <c r="BY79" s="146">
        <v>25.494087258839301</v>
      </c>
      <c r="BZ79" s="146">
        <v>28.392911810630601</v>
      </c>
    </row>
    <row r="80" spans="1:79" x14ac:dyDescent="0.2">
      <c r="A80" s="146" t="s">
        <v>384</v>
      </c>
      <c r="B80" s="146">
        <v>25.751062166186198</v>
      </c>
      <c r="C80" s="146">
        <v>17.377289333348902</v>
      </c>
      <c r="D80" s="146">
        <v>49.889650228653601</v>
      </c>
      <c r="E80" s="146">
        <v>36.5658843579833</v>
      </c>
      <c r="F80" s="146">
        <v>33.684625733028</v>
      </c>
      <c r="G80" s="146">
        <v>42.501165289770398</v>
      </c>
      <c r="H80" s="146">
        <v>14.448565995160401</v>
      </c>
      <c r="I80" s="146">
        <v>4.66639934458198</v>
      </c>
      <c r="J80" s="146">
        <v>38.879381141706403</v>
      </c>
      <c r="K80" s="146">
        <v>46.444546713180898</v>
      </c>
      <c r="L80" s="146">
        <v>33.620312079531402</v>
      </c>
      <c r="M80" s="146">
        <v>22.428182398770002</v>
      </c>
      <c r="N80" s="146">
        <v>10.2915684883059</v>
      </c>
      <c r="O80" s="146">
        <v>52.147527209783497</v>
      </c>
      <c r="P80" s="146">
        <v>64.011396702893194</v>
      </c>
      <c r="Q80" s="178">
        <v>17.692156076968399</v>
      </c>
      <c r="R80" s="146">
        <v>17.447257633656999</v>
      </c>
      <c r="S80" s="146">
        <v>22.025714290950202</v>
      </c>
      <c r="T80" s="146">
        <v>63.290563588497101</v>
      </c>
      <c r="U80" s="146">
        <v>43.105210474091699</v>
      </c>
      <c r="V80" s="146">
        <v>7.3349870787922198</v>
      </c>
      <c r="W80" s="146">
        <v>30.7297017971968</v>
      </c>
      <c r="X80" s="146">
        <v>51.703026087981399</v>
      </c>
      <c r="Y80" s="146">
        <v>44.615848423878099</v>
      </c>
      <c r="Z80" s="146">
        <v>48.2807192547467</v>
      </c>
      <c r="AA80" s="146">
        <v>35.841756546649897</v>
      </c>
      <c r="AB80" s="146">
        <v>30.525568595989601</v>
      </c>
      <c r="AC80" s="146">
        <v>32.856484980776102</v>
      </c>
      <c r="AD80" s="146">
        <v>28.481770630461401</v>
      </c>
      <c r="AE80" s="146">
        <v>34.204804427522099</v>
      </c>
      <c r="AF80" s="146">
        <v>33.076544424159998</v>
      </c>
      <c r="AG80" s="146">
        <v>38.017124628883401</v>
      </c>
      <c r="AH80" s="146">
        <v>28.215745267054</v>
      </c>
      <c r="AI80" s="146">
        <v>50.7821662592116</v>
      </c>
      <c r="AJ80" s="146">
        <v>38.364067334721803</v>
      </c>
      <c r="AK80" s="146">
        <v>24.461101534899001</v>
      </c>
      <c r="AL80" s="146">
        <v>16.762454072420802</v>
      </c>
      <c r="AM80" s="146">
        <v>26.112556107591001</v>
      </c>
      <c r="AN80" s="146">
        <v>32.638602929867801</v>
      </c>
      <c r="AO80" s="146">
        <v>51.918298877520101</v>
      </c>
      <c r="AP80" s="146">
        <v>38.307828781696401</v>
      </c>
      <c r="AQ80" s="146">
        <v>33.554443912829299</v>
      </c>
      <c r="AR80" s="146">
        <v>39.744255146239603</v>
      </c>
      <c r="AS80" s="146">
        <v>27.075651674569102</v>
      </c>
      <c r="AT80" s="146">
        <v>70.113346408780004</v>
      </c>
      <c r="AU80" s="146">
        <v>38.386686068929201</v>
      </c>
      <c r="AV80" s="146">
        <v>37.265669577308401</v>
      </c>
      <c r="AW80" s="146">
        <v>29.341404736726499</v>
      </c>
      <c r="AX80" s="146">
        <v>48.627901016566298</v>
      </c>
      <c r="AY80" s="146">
        <v>30.9268830756615</v>
      </c>
      <c r="AZ80" s="146">
        <v>39.821232416199798</v>
      </c>
      <c r="BA80" s="146">
        <v>48.295612846430501</v>
      </c>
      <c r="BB80" s="146">
        <v>37.598002136194602</v>
      </c>
      <c r="BC80" s="146">
        <v>43.322675352104497</v>
      </c>
      <c r="BD80" s="146">
        <v>45.988962952346199</v>
      </c>
      <c r="BE80" s="146">
        <v>33.407173689398</v>
      </c>
      <c r="BF80" s="146">
        <v>51.4153754043951</v>
      </c>
      <c r="BG80" s="178">
        <v>27.564518333553501</v>
      </c>
      <c r="BH80" s="146">
        <v>49.428956021007401</v>
      </c>
      <c r="BI80" s="146">
        <v>26.968530803611198</v>
      </c>
      <c r="BJ80" s="146">
        <v>28.351557806234201</v>
      </c>
      <c r="BK80" s="146">
        <v>21.178398447486799</v>
      </c>
      <c r="BL80" s="146">
        <v>38.118182211373799</v>
      </c>
      <c r="BM80" s="146">
        <v>45.779481615369903</v>
      </c>
      <c r="BN80" s="146">
        <v>34.907060656874698</v>
      </c>
      <c r="BO80" s="146">
        <v>30.508288368464999</v>
      </c>
      <c r="BP80" s="146">
        <v>35.491770819235001</v>
      </c>
      <c r="BQ80" s="146">
        <v>27.404395034445301</v>
      </c>
      <c r="BR80" s="146">
        <v>34.5938623221383</v>
      </c>
      <c r="BS80" s="146">
        <v>41.199113007653096</v>
      </c>
      <c r="BT80" s="146">
        <v>17.578477674368699</v>
      </c>
      <c r="BU80" s="146">
        <v>28.2500848830427</v>
      </c>
      <c r="BV80" s="146">
        <v>30.777720426364599</v>
      </c>
      <c r="BW80" s="146">
        <v>40.483156138999497</v>
      </c>
      <c r="BX80" s="146">
        <v>43.029463421714702</v>
      </c>
      <c r="BY80" s="146">
        <v>30.859602430389199</v>
      </c>
      <c r="BZ80" s="146">
        <v>26.534523702036001</v>
      </c>
      <c r="CA80" s="146">
        <v>42.440854624108297</v>
      </c>
    </row>
    <row r="81" spans="1:95" x14ac:dyDescent="0.2">
      <c r="A81" s="146" t="s">
        <v>417</v>
      </c>
      <c r="B81" s="146">
        <v>41.822567748191403</v>
      </c>
      <c r="C81" s="146">
        <v>33.445026334078399</v>
      </c>
      <c r="D81" s="146">
        <v>62.566695287903201</v>
      </c>
      <c r="E81" s="146">
        <v>56.341231322924799</v>
      </c>
      <c r="F81" s="146">
        <v>50.638487816263002</v>
      </c>
      <c r="G81" s="146">
        <v>58.189788616096301</v>
      </c>
      <c r="H81" s="146">
        <v>12.957632565724699</v>
      </c>
      <c r="I81" s="146">
        <v>16.6368520539157</v>
      </c>
      <c r="J81" s="146">
        <v>36.126148276328301</v>
      </c>
      <c r="K81" s="146">
        <v>33.734467262445499</v>
      </c>
      <c r="L81" s="146">
        <v>56.392432827773703</v>
      </c>
      <c r="M81" s="146">
        <v>27.3232866366947</v>
      </c>
      <c r="N81" s="146">
        <v>17.8466691652193</v>
      </c>
      <c r="O81" s="146">
        <v>61.189457899653597</v>
      </c>
      <c r="P81" s="146">
        <v>48.168922648628303</v>
      </c>
      <c r="Q81" s="178">
        <v>26.145086963338098</v>
      </c>
      <c r="R81" s="146">
        <v>19.805417782033398</v>
      </c>
      <c r="S81" s="146">
        <v>14.811549918657199</v>
      </c>
      <c r="T81" s="146">
        <v>58.545242304487999</v>
      </c>
      <c r="U81" s="146">
        <v>58.813094218481503</v>
      </c>
      <c r="V81" s="146">
        <v>12.6139447452701</v>
      </c>
      <c r="W81" s="146">
        <v>30.577214239282299</v>
      </c>
      <c r="X81" s="146">
        <v>44.530432030094701</v>
      </c>
      <c r="Y81" s="146">
        <v>43.524724270087297</v>
      </c>
      <c r="Z81" s="146">
        <v>68.793054754304407</v>
      </c>
      <c r="AA81" s="146">
        <v>38.908943709731403</v>
      </c>
      <c r="AB81" s="146">
        <v>24.153690600516601</v>
      </c>
      <c r="AC81" s="146">
        <v>31.7065556471875</v>
      </c>
      <c r="AD81" s="146">
        <v>31.949367343424601</v>
      </c>
      <c r="AE81" s="146">
        <v>35.342988353757796</v>
      </c>
      <c r="AF81" s="146">
        <v>53.192694653351801</v>
      </c>
      <c r="AG81" s="146">
        <v>41.083144182661201</v>
      </c>
      <c r="AH81" s="146">
        <v>43.1728840421504</v>
      </c>
      <c r="AI81" s="146">
        <v>51.8410352296602</v>
      </c>
      <c r="AJ81" s="146">
        <v>41.846373131040103</v>
      </c>
      <c r="AK81" s="146">
        <v>20.4084380012888</v>
      </c>
      <c r="AL81" s="146">
        <v>27.419663021743201</v>
      </c>
      <c r="AM81" s="146">
        <v>32.8085801745558</v>
      </c>
      <c r="AN81" s="146">
        <v>20.286335445436599</v>
      </c>
      <c r="AO81" s="146">
        <v>36.8767257372605</v>
      </c>
      <c r="AP81" s="146">
        <v>35.952299983956699</v>
      </c>
      <c r="AQ81" s="146">
        <v>32.146461034730997</v>
      </c>
      <c r="AR81" s="146">
        <v>53.881995560474998</v>
      </c>
      <c r="AS81" s="146">
        <v>44.440789781724703</v>
      </c>
      <c r="AT81" s="146">
        <v>43.800697080489797</v>
      </c>
      <c r="AU81" s="146">
        <v>61.634938223526703</v>
      </c>
      <c r="AV81" s="146">
        <v>59.866664122302403</v>
      </c>
      <c r="AW81" s="146">
        <v>26.643524472324799</v>
      </c>
      <c r="AX81" s="146">
        <v>53.143788579322901</v>
      </c>
      <c r="AY81" s="146">
        <v>45.613408363134901</v>
      </c>
      <c r="AZ81" s="146">
        <v>57.539654959191303</v>
      </c>
      <c r="BA81" s="146">
        <v>65.109077247979599</v>
      </c>
      <c r="BB81" s="146">
        <v>33.189895548945401</v>
      </c>
      <c r="BC81" s="146">
        <v>60.913451743912198</v>
      </c>
      <c r="BD81" s="146">
        <v>66.608568178726998</v>
      </c>
      <c r="BE81" s="146">
        <v>28.071330339144101</v>
      </c>
      <c r="BF81" s="146">
        <v>67.642079263847094</v>
      </c>
      <c r="BG81" s="178">
        <v>27.386845727358001</v>
      </c>
      <c r="BH81" s="146">
        <v>69.404001884940996</v>
      </c>
      <c r="BI81" s="146">
        <v>38.788094052812298</v>
      </c>
      <c r="BJ81" s="146">
        <v>30.369323395143699</v>
      </c>
      <c r="BK81" s="146">
        <v>16.8872205713085</v>
      </c>
      <c r="BL81" s="146">
        <v>31.456810589159002</v>
      </c>
      <c r="BM81" s="146">
        <v>51.425049208802001</v>
      </c>
      <c r="BN81" s="146">
        <v>44.627520935790002</v>
      </c>
      <c r="BO81" s="146">
        <v>43.7315385553322</v>
      </c>
      <c r="BP81" s="146">
        <v>59.340002689468101</v>
      </c>
      <c r="BQ81" s="146">
        <v>21.417478835918299</v>
      </c>
      <c r="BR81" s="146">
        <v>37.083953445471998</v>
      </c>
      <c r="BS81" s="146">
        <v>36.970285096228103</v>
      </c>
      <c r="BT81" s="146">
        <v>17.226540245225699</v>
      </c>
      <c r="BU81" s="146">
        <v>46.270025167265402</v>
      </c>
      <c r="BV81" s="146">
        <v>44.627996850699297</v>
      </c>
      <c r="BW81" s="146">
        <v>33.6263886956256</v>
      </c>
      <c r="BX81" s="146">
        <v>55.359570839112003</v>
      </c>
      <c r="BY81" s="146">
        <v>13.570206997501799</v>
      </c>
      <c r="BZ81" s="146">
        <v>31.231775968750899</v>
      </c>
      <c r="CA81" s="146">
        <v>64.153518543877894</v>
      </c>
      <c r="CB81" s="146">
        <v>56.898138774804401</v>
      </c>
    </row>
    <row r="82" spans="1:95" x14ac:dyDescent="0.2">
      <c r="A82" s="146" t="s">
        <v>294</v>
      </c>
      <c r="B82" s="146">
        <v>29.219014439038698</v>
      </c>
      <c r="C82" s="146">
        <v>20.106425743932999</v>
      </c>
      <c r="D82" s="146">
        <v>39.693556331939902</v>
      </c>
      <c r="E82" s="146">
        <v>29.137774497540299</v>
      </c>
      <c r="F82" s="146">
        <v>10.715392171523501</v>
      </c>
      <c r="G82" s="146">
        <v>33.178686932006102</v>
      </c>
      <c r="H82" s="146">
        <v>40.390893274093401</v>
      </c>
      <c r="I82" s="146">
        <v>35.149236252114001</v>
      </c>
      <c r="J82" s="146">
        <v>19.3795032784606</v>
      </c>
      <c r="K82" s="146">
        <v>27.2263378857491</v>
      </c>
      <c r="L82" s="146">
        <v>28.690959391483599</v>
      </c>
      <c r="M82" s="146">
        <v>20.832329281458399</v>
      </c>
      <c r="N82" s="146">
        <v>26.146459576620799</v>
      </c>
      <c r="O82" s="146">
        <v>34.297884131541203</v>
      </c>
      <c r="P82" s="146">
        <v>35.2670679691469</v>
      </c>
      <c r="Q82" s="178">
        <v>34.396209038504203</v>
      </c>
      <c r="R82" s="146">
        <v>14.2726641106229</v>
      </c>
      <c r="S82" s="146">
        <v>31.442383771591299</v>
      </c>
      <c r="T82" s="146">
        <v>29.5170315609389</v>
      </c>
      <c r="U82" s="146">
        <v>38.811444257419801</v>
      </c>
      <c r="V82" s="146">
        <v>29.770288738864199</v>
      </c>
      <c r="W82" s="146">
        <v>46.244122430769103</v>
      </c>
      <c r="X82" s="146">
        <v>25.902083611725399</v>
      </c>
      <c r="Y82" s="146">
        <v>19.8719915890252</v>
      </c>
      <c r="Z82" s="146">
        <v>34.499202659504398</v>
      </c>
      <c r="AA82" s="146">
        <v>18.155559091414499</v>
      </c>
      <c r="AB82" s="146">
        <v>8.9906097110254795</v>
      </c>
      <c r="AC82" s="146">
        <v>3.1453268328864299</v>
      </c>
      <c r="AD82" s="146">
        <v>13.3952290312884</v>
      </c>
      <c r="AE82" s="146">
        <v>19.809360474380501</v>
      </c>
      <c r="AF82" s="146">
        <v>28.752824807387899</v>
      </c>
      <c r="AG82" s="146">
        <v>41.592029054679301</v>
      </c>
      <c r="AH82" s="146">
        <v>25.653377282261498</v>
      </c>
      <c r="AI82" s="146">
        <v>34.010071813707697</v>
      </c>
      <c r="AJ82" s="146">
        <v>41.544437750673197</v>
      </c>
      <c r="AK82" s="146">
        <v>30.5168202738624</v>
      </c>
      <c r="AL82" s="146">
        <v>42.997723763731202</v>
      </c>
      <c r="AM82" s="146">
        <v>61.743042004477402</v>
      </c>
      <c r="AN82" s="146">
        <v>34.286992124984003</v>
      </c>
      <c r="AO82" s="146">
        <v>41.073145288316198</v>
      </c>
      <c r="AP82" s="146">
        <v>33.682505722598698</v>
      </c>
      <c r="AQ82" s="146">
        <v>62.042595547816099</v>
      </c>
      <c r="AR82" s="146">
        <v>29.9836009654517</v>
      </c>
      <c r="AS82" s="146">
        <v>29.7274699401008</v>
      </c>
      <c r="AT82" s="146">
        <v>34.779432807326401</v>
      </c>
      <c r="AU82" s="146">
        <v>30.551318788623401</v>
      </c>
      <c r="AV82" s="146">
        <v>28.253141516579301</v>
      </c>
      <c r="AW82" s="146">
        <v>45.162539067593897</v>
      </c>
      <c r="AX82" s="146">
        <v>56.320593679504697</v>
      </c>
      <c r="AY82" s="146">
        <v>21.713036019156799</v>
      </c>
      <c r="AZ82" s="146">
        <v>32.134909774293902</v>
      </c>
      <c r="BA82" s="146">
        <v>34.684728335350599</v>
      </c>
      <c r="BB82" s="146">
        <v>14.000168068975499</v>
      </c>
      <c r="BC82" s="146">
        <v>35.597110048326499</v>
      </c>
      <c r="BD82" s="146">
        <v>33.904208576761299</v>
      </c>
      <c r="BE82" s="146">
        <v>20.9322937991356</v>
      </c>
      <c r="BF82" s="146">
        <v>37.300902502650601</v>
      </c>
      <c r="BG82" s="178">
        <v>14.637323515873801</v>
      </c>
      <c r="BH82" s="146">
        <v>38.0546682927774</v>
      </c>
      <c r="BI82" s="146">
        <v>24.330613831242001</v>
      </c>
      <c r="BJ82" s="146">
        <v>22.664744355570299</v>
      </c>
      <c r="BK82" s="146">
        <v>11.1022917907144</v>
      </c>
      <c r="BL82" s="146">
        <v>51.087046094760701</v>
      </c>
      <c r="BM82" s="146">
        <v>18.681081483549999</v>
      </c>
      <c r="BN82" s="146">
        <v>29.9434708462332</v>
      </c>
      <c r="BO82" s="146">
        <v>21.084573309956099</v>
      </c>
      <c r="BP82" s="146">
        <v>25.155236488807301</v>
      </c>
      <c r="BQ82" s="146">
        <v>47.342650935020899</v>
      </c>
      <c r="BR82" s="146">
        <v>32.748489143909801</v>
      </c>
      <c r="BS82" s="146">
        <v>47.586411460480797</v>
      </c>
      <c r="BT82" s="146">
        <v>1.0803887589624299</v>
      </c>
      <c r="BU82" s="146">
        <v>25.122766804558101</v>
      </c>
      <c r="BV82" s="146">
        <v>15.1595606779674</v>
      </c>
      <c r="BW82" s="146">
        <v>2.2452624403336499</v>
      </c>
      <c r="BX82" s="146">
        <v>41.036346867643303</v>
      </c>
      <c r="BY82" s="146">
        <v>24.655285597622399</v>
      </c>
      <c r="BZ82" s="146">
        <v>33.399433918904201</v>
      </c>
      <c r="CA82" s="146">
        <v>23.7888152539233</v>
      </c>
      <c r="CB82" s="146">
        <v>30.967048742282</v>
      </c>
      <c r="CC82" s="146">
        <v>41.666712110575297</v>
      </c>
    </row>
    <row r="83" spans="1:95" s="178" customFormat="1" x14ac:dyDescent="0.2">
      <c r="A83" s="178" t="s">
        <v>378</v>
      </c>
      <c r="B83" s="178">
        <v>2.3603143471560202</v>
      </c>
      <c r="C83" s="178">
        <v>0</v>
      </c>
      <c r="D83" s="178">
        <v>4.0103501827463104</v>
      </c>
      <c r="E83" s="178">
        <v>0</v>
      </c>
      <c r="F83" s="178">
        <v>6.0497004870533697</v>
      </c>
      <c r="G83" s="178">
        <v>3.94889333554275</v>
      </c>
      <c r="H83" s="178">
        <v>55.533019789478097</v>
      </c>
      <c r="I83" s="178">
        <v>22.030619712918799</v>
      </c>
      <c r="J83" s="178">
        <v>16.306195243542799</v>
      </c>
      <c r="K83" s="178">
        <v>20.934960181797202</v>
      </c>
      <c r="L83" s="178">
        <v>0</v>
      </c>
      <c r="M83" s="178">
        <v>32.334042687380801</v>
      </c>
      <c r="N83" s="178">
        <v>42.464644144137701</v>
      </c>
      <c r="O83" s="178">
        <v>6.2927090272296802</v>
      </c>
      <c r="P83" s="178">
        <v>5.8286532379186404</v>
      </c>
      <c r="Q83" s="178">
        <v>45.207706134852003</v>
      </c>
      <c r="R83" s="178">
        <v>28.1894118927523</v>
      </c>
      <c r="S83" s="178">
        <v>48.846001335986003</v>
      </c>
      <c r="T83" s="178">
        <v>10.272269679661999</v>
      </c>
      <c r="U83" s="178">
        <v>4.9247747663185404</v>
      </c>
      <c r="V83" s="178">
        <v>43.064612108560297</v>
      </c>
      <c r="W83" s="178">
        <v>32.770405063745301</v>
      </c>
      <c r="X83" s="178">
        <v>19.9164277027858</v>
      </c>
      <c r="Y83" s="178">
        <v>14.7999748902491</v>
      </c>
      <c r="Z83" s="178">
        <v>8.0719407354724098</v>
      </c>
      <c r="AA83" s="178">
        <v>18.7970731814627</v>
      </c>
      <c r="AB83" s="178">
        <v>17.4185420621804</v>
      </c>
      <c r="AC83" s="178">
        <v>7.6508371004131304</v>
      </c>
      <c r="AD83" s="178">
        <v>18.205992698070201</v>
      </c>
      <c r="AE83" s="178">
        <v>12.8484790304068</v>
      </c>
      <c r="AF83" s="178">
        <v>0</v>
      </c>
      <c r="AG83" s="178">
        <v>22.269609195351801</v>
      </c>
      <c r="AH83" s="178">
        <v>0</v>
      </c>
      <c r="AI83" s="178">
        <v>16.670005155672399</v>
      </c>
      <c r="AJ83" s="178">
        <v>25.0508027214352</v>
      </c>
      <c r="AK83" s="178">
        <v>28.037628108713999</v>
      </c>
      <c r="AL83" s="178">
        <v>42.625493118282101</v>
      </c>
      <c r="AM83" s="178">
        <v>27.980006453481799</v>
      </c>
      <c r="AN83" s="178">
        <v>20.4674185787932</v>
      </c>
      <c r="AO83" s="178">
        <v>10.4243759304085</v>
      </c>
      <c r="AP83" s="178">
        <v>28.0133880538813</v>
      </c>
      <c r="AQ83" s="178">
        <v>19.4465691772293</v>
      </c>
      <c r="AR83" s="178">
        <v>0.85487404298220304</v>
      </c>
      <c r="AS83" s="178">
        <v>3.52498564386691</v>
      </c>
      <c r="AT83" s="178">
        <v>14.7557071206008</v>
      </c>
      <c r="AU83" s="178">
        <v>0.70706916663533503</v>
      </c>
      <c r="AV83" s="178">
        <v>0</v>
      </c>
      <c r="AW83" s="178">
        <v>36.903831667404901</v>
      </c>
      <c r="AX83" s="178">
        <v>13.850369603583299</v>
      </c>
      <c r="AY83" s="178">
        <v>0.64663169649158203</v>
      </c>
      <c r="AZ83" s="178">
        <v>0.70337021803020205</v>
      </c>
      <c r="BA83" s="178">
        <v>3.2691881546247301</v>
      </c>
      <c r="BB83" s="178">
        <v>12.904575889733501</v>
      </c>
      <c r="BC83" s="178">
        <v>2.3661641911936901</v>
      </c>
      <c r="BD83" s="178">
        <v>1.61147562978152</v>
      </c>
      <c r="BE83" s="178">
        <v>14.8409596835341</v>
      </c>
      <c r="BF83" s="178">
        <v>3.12294681791832</v>
      </c>
      <c r="BG83" s="178">
        <v>9.8555081171835202</v>
      </c>
      <c r="BH83" s="178">
        <v>0.98655913818950602</v>
      </c>
      <c r="BI83" s="178">
        <v>11.882828132244599</v>
      </c>
      <c r="BJ83" s="178">
        <v>15.7852268856852</v>
      </c>
      <c r="BK83" s="178">
        <v>40.546999452803099</v>
      </c>
      <c r="BL83" s="178">
        <v>32.738086597272897</v>
      </c>
      <c r="BM83" s="178">
        <v>13.214943684063799</v>
      </c>
      <c r="BN83" s="178">
        <v>0.214388456922052</v>
      </c>
      <c r="BO83" s="178">
        <v>0.42221755965051999</v>
      </c>
      <c r="BP83" s="178">
        <v>0</v>
      </c>
      <c r="BQ83" s="178">
        <v>39.312811305995602</v>
      </c>
      <c r="BR83" s="178">
        <v>21.8163375102353</v>
      </c>
      <c r="BS83" s="178">
        <v>39.172035278496097</v>
      </c>
      <c r="BT83" s="178">
        <v>11.8975824451185</v>
      </c>
      <c r="BU83" s="178">
        <v>0</v>
      </c>
      <c r="BV83" s="178">
        <v>16.010457597454302</v>
      </c>
      <c r="BW83" s="178">
        <v>15.3880201538422</v>
      </c>
      <c r="BX83" s="178">
        <v>7.4416817883474904</v>
      </c>
      <c r="BY83" s="178">
        <v>26.047117174569902</v>
      </c>
      <c r="BZ83" s="178">
        <v>28.714754807852799</v>
      </c>
      <c r="CA83" s="178">
        <v>0.48866816743451102</v>
      </c>
      <c r="CB83" s="178">
        <v>8.6611275568585206</v>
      </c>
      <c r="CC83" s="178">
        <v>6.1683712089862297</v>
      </c>
      <c r="CD83" s="178">
        <v>29.853750709937302</v>
      </c>
    </row>
    <row r="84" spans="1:95" x14ac:dyDescent="0.2">
      <c r="A84" s="146" t="s">
        <v>321</v>
      </c>
      <c r="B84" s="146">
        <v>61.493082063469302</v>
      </c>
      <c r="C84" s="146">
        <v>54.312090861295999</v>
      </c>
      <c r="D84" s="146">
        <v>64.825908508236907</v>
      </c>
      <c r="E84" s="146">
        <v>64.678107843603698</v>
      </c>
      <c r="F84" s="146">
        <v>55.863178572042003</v>
      </c>
      <c r="G84" s="146">
        <v>64.427742503181094</v>
      </c>
      <c r="H84" s="146">
        <v>10.2249919266132</v>
      </c>
      <c r="I84" s="146">
        <v>12.8147098127654</v>
      </c>
      <c r="J84" s="146">
        <v>51.6098614164422</v>
      </c>
      <c r="K84" s="146">
        <v>21.256212791440198</v>
      </c>
      <c r="L84" s="146">
        <v>62.327349577077797</v>
      </c>
      <c r="M84" s="146">
        <v>2.0948892500680598</v>
      </c>
      <c r="N84" s="146">
        <v>10.624890294734399</v>
      </c>
      <c r="O84" s="146">
        <v>79.535636421074798</v>
      </c>
      <c r="P84" s="146">
        <v>61.916466064648198</v>
      </c>
      <c r="Q84" s="178">
        <v>4.7920961846671704</v>
      </c>
      <c r="R84" s="146">
        <v>25.575185330087798</v>
      </c>
      <c r="S84" s="146">
        <v>11.177590625609501</v>
      </c>
      <c r="T84" s="146">
        <v>53.710261961559901</v>
      </c>
      <c r="U84" s="146">
        <v>58.9905636127205</v>
      </c>
      <c r="V84" s="146">
        <v>5.7948986679408803</v>
      </c>
      <c r="W84" s="146">
        <v>16.3699033420692</v>
      </c>
      <c r="X84" s="146">
        <v>23.499702534411799</v>
      </c>
      <c r="Y84" s="146">
        <v>49.264870478481299</v>
      </c>
      <c r="Z84" s="146">
        <v>69.3189232362392</v>
      </c>
      <c r="AA84" s="146">
        <v>48.216308774413697</v>
      </c>
      <c r="AB84" s="146">
        <v>50.107136529090603</v>
      </c>
      <c r="AC84" s="146">
        <v>36.585370296243397</v>
      </c>
      <c r="AD84" s="146">
        <v>41.705819714076902</v>
      </c>
      <c r="AE84" s="146">
        <v>50.387061536859001</v>
      </c>
      <c r="AF84" s="146">
        <v>61.455339371873698</v>
      </c>
      <c r="AG84" s="146">
        <v>40.837005739917501</v>
      </c>
      <c r="AH84" s="146">
        <v>52.871259788726299</v>
      </c>
      <c r="AI84" s="146">
        <v>53.224727823201</v>
      </c>
      <c r="AJ84" s="146">
        <v>40.851986343697803</v>
      </c>
      <c r="AK84" s="146">
        <v>35.838461827171699</v>
      </c>
      <c r="AL84" s="146">
        <v>29.740627184418901</v>
      </c>
      <c r="AM84" s="146">
        <v>23.095626758210301</v>
      </c>
      <c r="AN84" s="146">
        <v>39.028058387167299</v>
      </c>
      <c r="AO84" s="146">
        <v>47.1675085805064</v>
      </c>
      <c r="AP84" s="146">
        <v>29.699320174059299</v>
      </c>
      <c r="AQ84" s="146">
        <v>56.546283759013697</v>
      </c>
      <c r="AR84" s="146">
        <v>62.324307305664298</v>
      </c>
      <c r="AS84" s="146">
        <v>73.934647649355995</v>
      </c>
      <c r="AT84" s="146">
        <v>33.340458848426799</v>
      </c>
      <c r="AU84" s="146">
        <v>69.285949379523103</v>
      </c>
      <c r="AV84" s="146">
        <v>59.805841402738302</v>
      </c>
      <c r="AW84" s="146">
        <v>13.8706372812268</v>
      </c>
      <c r="AX84" s="146">
        <v>38.736960103046798</v>
      </c>
      <c r="AY84" s="146">
        <v>60.000481210525002</v>
      </c>
      <c r="AZ84" s="146">
        <v>68.912835426721898</v>
      </c>
      <c r="BA84" s="146">
        <v>68.124768532749002</v>
      </c>
      <c r="BB84" s="146">
        <v>34.804023576233099</v>
      </c>
      <c r="BC84" s="146">
        <v>65.882686075133705</v>
      </c>
      <c r="BD84" s="146">
        <v>60.024771849455199</v>
      </c>
      <c r="BE84" s="146">
        <v>35.379130170310802</v>
      </c>
      <c r="BF84" s="146">
        <v>63.273855633264901</v>
      </c>
      <c r="BG84" s="178">
        <v>30.865228684386199</v>
      </c>
      <c r="BH84" s="146">
        <v>63.406141163852602</v>
      </c>
      <c r="BI84" s="146">
        <v>56.777618482227297</v>
      </c>
      <c r="BJ84" s="146">
        <v>31.072332831189499</v>
      </c>
      <c r="BK84" s="146">
        <v>17.5946368701048</v>
      </c>
      <c r="BL84" s="146">
        <v>8.5721430297134003</v>
      </c>
      <c r="BM84" s="146">
        <v>41.131149987551403</v>
      </c>
      <c r="BN84" s="146">
        <v>75.804286188006301</v>
      </c>
      <c r="BO84" s="146">
        <v>59.925787421795597</v>
      </c>
      <c r="BP84" s="146">
        <v>65.5482583663849</v>
      </c>
      <c r="BQ84" s="146">
        <v>15.360277263145599</v>
      </c>
      <c r="BR84" s="146">
        <v>24.014446255741301</v>
      </c>
      <c r="BS84" s="146">
        <v>24.788658526170199</v>
      </c>
      <c r="BT84" s="146">
        <v>39.533173243010999</v>
      </c>
      <c r="BU84" s="146">
        <v>62.404332640803801</v>
      </c>
      <c r="BV84" s="146">
        <v>31.389334008362798</v>
      </c>
      <c r="BW84" s="146">
        <v>40.313098197621599</v>
      </c>
      <c r="BX84" s="146">
        <v>74.524575044055197</v>
      </c>
      <c r="BY84" s="146">
        <v>29.026501574275901</v>
      </c>
      <c r="BZ84" s="146">
        <v>31.667177471743599</v>
      </c>
      <c r="CA84" s="146">
        <v>68.578393882921503</v>
      </c>
      <c r="CB84" s="146">
        <v>36.565439161317101</v>
      </c>
      <c r="CC84" s="146">
        <v>47.659243382379501</v>
      </c>
      <c r="CD84" s="146">
        <v>22.602180965682301</v>
      </c>
      <c r="CE84" s="178">
        <v>5.9287275888556197</v>
      </c>
    </row>
    <row r="85" spans="1:95" x14ac:dyDescent="0.2">
      <c r="A85" s="146" t="s">
        <v>328</v>
      </c>
      <c r="B85" s="146">
        <v>65.610965593779994</v>
      </c>
      <c r="C85" s="146">
        <v>66.239474756815696</v>
      </c>
      <c r="D85" s="146">
        <v>88.838000875961896</v>
      </c>
      <c r="E85" s="146">
        <v>84.602877107740895</v>
      </c>
      <c r="F85" s="146">
        <v>58.397363208833397</v>
      </c>
      <c r="G85" s="146">
        <v>86.109935014594299</v>
      </c>
      <c r="H85" s="146">
        <v>11.419062649779599</v>
      </c>
      <c r="I85" s="146">
        <v>13.065141860749801</v>
      </c>
      <c r="J85" s="146">
        <v>47.341271285878001</v>
      </c>
      <c r="K85" s="146">
        <v>36.271408082066898</v>
      </c>
      <c r="L85" s="146">
        <v>84.724959422303598</v>
      </c>
      <c r="M85" s="146">
        <v>16.175892720340901</v>
      </c>
      <c r="N85" s="146">
        <v>14.9441894776689</v>
      </c>
      <c r="O85" s="146">
        <v>86.786817251534103</v>
      </c>
      <c r="P85" s="146">
        <v>63.114117622287601</v>
      </c>
      <c r="Q85" s="178">
        <v>15.420244491237399</v>
      </c>
      <c r="R85" s="146">
        <v>23.2201369780141</v>
      </c>
      <c r="S85" s="146">
        <v>3.3266895479166698</v>
      </c>
      <c r="T85" s="146">
        <v>69.067842430227799</v>
      </c>
      <c r="U85" s="146">
        <v>72.068231671472006</v>
      </c>
      <c r="V85" s="146">
        <v>5.0025955003648903</v>
      </c>
      <c r="W85" s="146">
        <v>14.1177060957941</v>
      </c>
      <c r="X85" s="146">
        <v>41.292809880052303</v>
      </c>
      <c r="Y85" s="146">
        <v>46.913462262087002</v>
      </c>
      <c r="Z85" s="146">
        <v>63.760167077581102</v>
      </c>
      <c r="AA85" s="146">
        <v>47.498082104372202</v>
      </c>
      <c r="AB85" s="146">
        <v>35.959655256282097</v>
      </c>
      <c r="AC85" s="146">
        <v>35.871539588550199</v>
      </c>
      <c r="AD85" s="146">
        <v>42.147199265849899</v>
      </c>
      <c r="AE85" s="146">
        <v>50.293282734391902</v>
      </c>
      <c r="AF85" s="146">
        <v>84.300481453853806</v>
      </c>
      <c r="AG85" s="146">
        <v>35.402801167892797</v>
      </c>
      <c r="AH85" s="146">
        <v>72.417593458964902</v>
      </c>
      <c r="AI85" s="146">
        <v>52.376703884643597</v>
      </c>
      <c r="AJ85" s="146">
        <v>38.130204864393498</v>
      </c>
      <c r="AK85" s="146">
        <v>28.740121747896598</v>
      </c>
      <c r="AL85" s="146">
        <v>19.8538372571739</v>
      </c>
      <c r="AM85" s="146">
        <v>21.403404015494701</v>
      </c>
      <c r="AN85" s="146">
        <v>33.894313066587998</v>
      </c>
      <c r="AO85" s="146">
        <v>38.561639133047898</v>
      </c>
      <c r="AP85" s="146">
        <v>28.336591088634801</v>
      </c>
      <c r="AQ85" s="146">
        <v>57.455461437372399</v>
      </c>
      <c r="AR85" s="146">
        <v>65.294731785348603</v>
      </c>
      <c r="AS85" s="146">
        <v>78.826885161977202</v>
      </c>
      <c r="AT85" s="146">
        <v>29.8487815634337</v>
      </c>
      <c r="AU85" s="146">
        <v>90.340737050082893</v>
      </c>
      <c r="AV85" s="146">
        <v>80.007721566281603</v>
      </c>
      <c r="AW85" s="146">
        <v>11.64899688841</v>
      </c>
      <c r="AX85" s="146">
        <v>55.490664767079402</v>
      </c>
      <c r="AY85" s="146">
        <v>73.636163596744098</v>
      </c>
      <c r="AZ85" s="146">
        <v>92.638953451390606</v>
      </c>
      <c r="BA85" s="146">
        <v>83.379658558272993</v>
      </c>
      <c r="BB85" s="146">
        <v>49.485446521205603</v>
      </c>
      <c r="BC85" s="146">
        <v>90.811796419947996</v>
      </c>
      <c r="BD85" s="146">
        <v>83.942886521370397</v>
      </c>
      <c r="BE85" s="146">
        <v>31.080432047304502</v>
      </c>
      <c r="BF85" s="146">
        <v>81.972980303652193</v>
      </c>
      <c r="BG85" s="178">
        <v>29.0103840643913</v>
      </c>
      <c r="BH85" s="146">
        <v>85.196651458037707</v>
      </c>
      <c r="BI85" s="146">
        <v>57.090699459304702</v>
      </c>
      <c r="BJ85" s="146">
        <v>41.799989641395896</v>
      </c>
      <c r="BK85" s="146">
        <v>25.642236110689801</v>
      </c>
      <c r="BL85" s="146">
        <v>24.3521467971009</v>
      </c>
      <c r="BM85" s="146">
        <v>35.943428428448001</v>
      </c>
      <c r="BN85" s="146">
        <v>87.075481703204304</v>
      </c>
      <c r="BO85" s="146">
        <v>73.765546309501005</v>
      </c>
      <c r="BP85" s="146">
        <v>81.756040089528199</v>
      </c>
      <c r="BQ85" s="146">
        <v>17.3642910074932</v>
      </c>
      <c r="BR85" s="146">
        <v>22.479691221820399</v>
      </c>
      <c r="BS85" s="146">
        <v>24.0731655459542</v>
      </c>
      <c r="BT85" s="146">
        <v>31.6249402650215</v>
      </c>
      <c r="BU85" s="146">
        <v>80.389086723503794</v>
      </c>
      <c r="BV85" s="146">
        <v>46.166270027429498</v>
      </c>
      <c r="BW85" s="146">
        <v>38.295734604490299</v>
      </c>
      <c r="BX85" s="146">
        <v>78.368584296211196</v>
      </c>
      <c r="BY85" s="146">
        <v>22.7162112623684</v>
      </c>
      <c r="BZ85" s="146">
        <v>28.890139494973599</v>
      </c>
      <c r="CA85" s="146">
        <v>77.307208804928706</v>
      </c>
      <c r="CB85" s="146">
        <v>43.960599337809803</v>
      </c>
      <c r="CC85" s="146">
        <v>62.206724211635098</v>
      </c>
      <c r="CD85" s="146">
        <v>35.482527967802604</v>
      </c>
      <c r="CE85" s="178">
        <v>1.4927224986084999</v>
      </c>
      <c r="CF85" s="146">
        <v>72.398416597739299</v>
      </c>
    </row>
    <row r="86" spans="1:95" x14ac:dyDescent="0.2">
      <c r="A86" s="146" t="s">
        <v>411</v>
      </c>
      <c r="B86" s="146">
        <v>3.7471122631606</v>
      </c>
      <c r="C86" s="146">
        <v>7.2463634902735103</v>
      </c>
      <c r="D86" s="146">
        <v>23.5632550768422</v>
      </c>
      <c r="E86" s="146">
        <v>14.5761077536269</v>
      </c>
      <c r="F86" s="146">
        <v>17.642805761435199</v>
      </c>
      <c r="G86" s="146">
        <v>21.8370118745434</v>
      </c>
      <c r="H86" s="146">
        <v>55.094058875433802</v>
      </c>
      <c r="I86" s="146">
        <v>25.6652705320633</v>
      </c>
      <c r="J86" s="146">
        <v>32.806786656400398</v>
      </c>
      <c r="K86" s="146">
        <v>45.421603551825697</v>
      </c>
      <c r="L86" s="146">
        <v>15.1248301400896</v>
      </c>
      <c r="M86" s="146">
        <v>76.396258658250204</v>
      </c>
      <c r="N86" s="146">
        <v>44.319249946186098</v>
      </c>
      <c r="O86" s="146">
        <v>15.595949245963199</v>
      </c>
      <c r="P86" s="146">
        <v>11.6954757941021</v>
      </c>
      <c r="Q86" s="178">
        <v>61.148442736194902</v>
      </c>
      <c r="R86" s="146">
        <v>29.384012919218101</v>
      </c>
      <c r="S86" s="146">
        <v>58.143912412287101</v>
      </c>
      <c r="T86" s="146">
        <v>31.4978306904177</v>
      </c>
      <c r="U86" s="146">
        <v>20.660161567911501</v>
      </c>
      <c r="V86" s="146">
        <v>60.194106998213002</v>
      </c>
      <c r="W86" s="146">
        <v>56.444403052562002</v>
      </c>
      <c r="X86" s="146">
        <v>58.302159381398802</v>
      </c>
      <c r="Y86" s="146">
        <v>30.033768332389101</v>
      </c>
      <c r="Z86" s="146">
        <v>14.7292555391217</v>
      </c>
      <c r="AA86" s="146">
        <v>38.079722278127697</v>
      </c>
      <c r="AB86" s="146">
        <v>26.847179615702299</v>
      </c>
      <c r="AC86" s="146">
        <v>19.6611904148705</v>
      </c>
      <c r="AD86" s="146">
        <v>33.606261803279899</v>
      </c>
      <c r="AE86" s="146">
        <v>21.5177499803216</v>
      </c>
      <c r="AF86" s="146">
        <v>14.287989030201899</v>
      </c>
      <c r="AG86" s="146">
        <v>31.306278867682899</v>
      </c>
      <c r="AH86" s="146">
        <v>10.722581690853</v>
      </c>
      <c r="AI86" s="146">
        <v>18.912041923000999</v>
      </c>
      <c r="AJ86" s="146">
        <v>23.892117314677598</v>
      </c>
      <c r="AK86" s="146">
        <v>29.717854852844201</v>
      </c>
      <c r="AL86" s="146">
        <v>43.794775741357299</v>
      </c>
      <c r="AM86" s="146">
        <v>43.057413520884197</v>
      </c>
      <c r="AN86" s="146">
        <v>25.896323996931901</v>
      </c>
      <c r="AO86" s="146">
        <v>19.5702932933049</v>
      </c>
      <c r="AP86" s="146">
        <v>43.701953188710597</v>
      </c>
      <c r="AQ86" s="146">
        <v>13.133588667969599</v>
      </c>
      <c r="AR86" s="146">
        <v>8.8609748871671901</v>
      </c>
      <c r="AS86" s="146">
        <v>6.0557947789513502</v>
      </c>
      <c r="AT86" s="146">
        <v>33.279698034793903</v>
      </c>
      <c r="AU86" s="146">
        <v>17.877911574581699</v>
      </c>
      <c r="AV86" s="146">
        <v>15.8698253899204</v>
      </c>
      <c r="AW86" s="146">
        <v>63.764267751405797</v>
      </c>
      <c r="AX86" s="146">
        <v>31.004419757079901</v>
      </c>
      <c r="AY86" s="146">
        <v>8.1078091415557907</v>
      </c>
      <c r="AZ86" s="146">
        <v>14.5222716307028</v>
      </c>
      <c r="BA86" s="146">
        <v>17.343239371010299</v>
      </c>
      <c r="BB86" s="146">
        <v>38.681142875272698</v>
      </c>
      <c r="BC86" s="146">
        <v>19.8026063408699</v>
      </c>
      <c r="BD86" s="146">
        <v>20.412980956868999</v>
      </c>
      <c r="BE86" s="146">
        <v>30.181929523929099</v>
      </c>
      <c r="BF86" s="146">
        <v>22.282825586272899</v>
      </c>
      <c r="BG86" s="178">
        <v>15.8146264116141</v>
      </c>
      <c r="BH86" s="146">
        <v>15.594860662881899</v>
      </c>
      <c r="BI86" s="146">
        <v>6.90163172966112</v>
      </c>
      <c r="BJ86" s="146">
        <v>39.3623861899068</v>
      </c>
      <c r="BK86" s="146">
        <v>55.120706334981399</v>
      </c>
      <c r="BL86" s="146">
        <v>66.641084326021698</v>
      </c>
      <c r="BM86" s="146">
        <v>27.712141557631401</v>
      </c>
      <c r="BN86" s="146">
        <v>2.3758714163915</v>
      </c>
      <c r="BO86" s="146">
        <v>8.2341678469498394</v>
      </c>
      <c r="BP86" s="146">
        <v>15.5181994324104</v>
      </c>
      <c r="BQ86" s="146">
        <v>60.335543179811602</v>
      </c>
      <c r="BR86" s="146">
        <v>44.802766170791102</v>
      </c>
      <c r="BS86" s="146">
        <v>50.852027173371297</v>
      </c>
      <c r="BT86" s="146">
        <v>16.616438055947299</v>
      </c>
      <c r="BU86" s="146">
        <v>11.7154889031831</v>
      </c>
      <c r="BV86" s="146">
        <v>38.960862645634599</v>
      </c>
      <c r="BW86" s="146">
        <v>40.488164837715402</v>
      </c>
      <c r="BX86" s="146">
        <v>11.890105926743001</v>
      </c>
      <c r="BY86" s="146">
        <v>33.526684434257298</v>
      </c>
      <c r="BZ86" s="146">
        <v>31.916512432071599</v>
      </c>
      <c r="CA86" s="146">
        <v>14.470427177891001</v>
      </c>
      <c r="CB86" s="146">
        <v>26.576405389966698</v>
      </c>
      <c r="CC86" s="146">
        <v>31.6500715444216</v>
      </c>
      <c r="CD86" s="146">
        <v>42.312783824731</v>
      </c>
      <c r="CE86" s="178">
        <v>43.186134947252398</v>
      </c>
      <c r="CF86" s="146">
        <v>1.9932715773303</v>
      </c>
      <c r="CG86" s="146">
        <v>15.461741489491899</v>
      </c>
    </row>
    <row r="87" spans="1:95" x14ac:dyDescent="0.2">
      <c r="A87" s="146" t="s">
        <v>455</v>
      </c>
      <c r="B87" s="146">
        <v>50.495947830560297</v>
      </c>
      <c r="C87" s="146">
        <v>64.818950107303095</v>
      </c>
      <c r="D87" s="146">
        <v>81.279297833364694</v>
      </c>
      <c r="E87" s="146">
        <v>75.137969245559304</v>
      </c>
      <c r="F87" s="146">
        <v>66.635471366818393</v>
      </c>
      <c r="G87" s="146">
        <v>84.060539436933794</v>
      </c>
      <c r="H87" s="146">
        <v>9.30246604182949</v>
      </c>
      <c r="I87" s="146">
        <v>14.1219217764259</v>
      </c>
      <c r="J87" s="146">
        <v>52.587136291926903</v>
      </c>
      <c r="K87" s="146">
        <v>34.085670535702903</v>
      </c>
      <c r="L87" s="146">
        <v>77.6922760056447</v>
      </c>
      <c r="M87" s="146">
        <v>23.370881403929801</v>
      </c>
      <c r="N87" s="146">
        <v>14.512150433536</v>
      </c>
      <c r="O87" s="146">
        <v>71.291777944952401</v>
      </c>
      <c r="P87" s="146">
        <v>49.090321785191598</v>
      </c>
      <c r="Q87" s="178">
        <v>22.877105748024199</v>
      </c>
      <c r="R87" s="146">
        <v>20.180539343171699</v>
      </c>
      <c r="S87" s="146">
        <v>4.4706626839240204</v>
      </c>
      <c r="T87" s="146">
        <v>59.1325682863407</v>
      </c>
      <c r="U87" s="146">
        <v>73.3335569101326</v>
      </c>
      <c r="V87" s="146">
        <v>6.4782525962383204</v>
      </c>
      <c r="W87" s="146">
        <v>10.469951266442999</v>
      </c>
      <c r="X87" s="146">
        <v>50.3688994171806</v>
      </c>
      <c r="Y87" s="146">
        <v>43.143435502024097</v>
      </c>
      <c r="Z87" s="146">
        <v>57.069070125334299</v>
      </c>
      <c r="AA87" s="146">
        <v>49.493627466601303</v>
      </c>
      <c r="AB87" s="146">
        <v>27.7290644826322</v>
      </c>
      <c r="AC87" s="146">
        <v>37.452538658450401</v>
      </c>
      <c r="AD87" s="146">
        <v>36.1833718103073</v>
      </c>
      <c r="AE87" s="146">
        <v>46.311523430154203</v>
      </c>
      <c r="AF87" s="146">
        <v>72.396076684710593</v>
      </c>
      <c r="AG87" s="146">
        <v>22.4123432387888</v>
      </c>
      <c r="AH87" s="146">
        <v>58.300794358834203</v>
      </c>
      <c r="AI87" s="146">
        <v>47.163993819612401</v>
      </c>
      <c r="AJ87" s="146">
        <v>22.420262427351201</v>
      </c>
      <c r="AK87" s="146">
        <v>32.048692392715402</v>
      </c>
      <c r="AL87" s="146">
        <v>21.908060579089799</v>
      </c>
      <c r="AM87" s="146">
        <v>20.318695811114999</v>
      </c>
      <c r="AN87" s="146">
        <v>23.4076758789924</v>
      </c>
      <c r="AO87" s="146">
        <v>36.772049447967802</v>
      </c>
      <c r="AP87" s="146">
        <v>25.2068642395881</v>
      </c>
      <c r="AQ87" s="146">
        <v>46.475680005902497</v>
      </c>
      <c r="AR87" s="146">
        <v>58.572437631854797</v>
      </c>
      <c r="AS87" s="146">
        <v>65.969898812175003</v>
      </c>
      <c r="AT87" s="146">
        <v>24.936003296053102</v>
      </c>
      <c r="AU87" s="146">
        <v>83.229241225688099</v>
      </c>
      <c r="AV87" s="146">
        <v>69.796125110468196</v>
      </c>
      <c r="AW87" s="146">
        <v>9.4705530700960701</v>
      </c>
      <c r="AX87" s="146">
        <v>50.439664696854301</v>
      </c>
      <c r="AY87" s="146">
        <v>62.801705838986599</v>
      </c>
      <c r="AZ87" s="146">
        <v>77.827472047120693</v>
      </c>
      <c r="BA87" s="146">
        <v>74.879035938396896</v>
      </c>
      <c r="BB87" s="146">
        <v>41.197236538308999</v>
      </c>
      <c r="BC87" s="146">
        <v>81.379979947032197</v>
      </c>
      <c r="BD87" s="146">
        <v>74.208117391188196</v>
      </c>
      <c r="BE87" s="146">
        <v>35.621110546354501</v>
      </c>
      <c r="BF87" s="146">
        <v>81.106660435868704</v>
      </c>
      <c r="BG87" s="178">
        <v>22.111955660477498</v>
      </c>
      <c r="BH87" s="146">
        <v>68.303628448332901</v>
      </c>
      <c r="BI87" s="146">
        <v>53.2331017603737</v>
      </c>
      <c r="BJ87" s="146">
        <v>46.854524456243702</v>
      </c>
      <c r="BK87" s="146">
        <v>27.6352786142259</v>
      </c>
      <c r="BL87" s="146">
        <v>22.934786513789401</v>
      </c>
      <c r="BM87" s="146">
        <v>25.3469491214525</v>
      </c>
      <c r="BN87" s="146">
        <v>69.219055975401403</v>
      </c>
      <c r="BO87" s="146">
        <v>61.951694787456901</v>
      </c>
      <c r="BP87" s="146">
        <v>78.655825611575906</v>
      </c>
      <c r="BQ87" s="146">
        <v>14.1253906285448</v>
      </c>
      <c r="BR87" s="146">
        <v>16.824526121754602</v>
      </c>
      <c r="BS87" s="146">
        <v>17.177087595586499</v>
      </c>
      <c r="BT87" s="146">
        <v>30.8486151662966</v>
      </c>
      <c r="BU87" s="146">
        <v>75.707854292634707</v>
      </c>
      <c r="BV87" s="146">
        <v>50.754761393389401</v>
      </c>
      <c r="BW87" s="146">
        <v>42.806408213673897</v>
      </c>
      <c r="BX87" s="146">
        <v>62.113639994934097</v>
      </c>
      <c r="BY87" s="146">
        <v>15.804977685064401</v>
      </c>
      <c r="BZ87" s="146">
        <v>31.8601380668395</v>
      </c>
      <c r="CA87" s="146">
        <v>76.771736181356104</v>
      </c>
      <c r="CB87" s="146">
        <v>36.042843011870097</v>
      </c>
      <c r="CC87" s="146">
        <v>60.1399797964892</v>
      </c>
      <c r="CD87" s="146">
        <v>23.722744816302601</v>
      </c>
      <c r="CE87" s="178">
        <v>1.9406886750936301</v>
      </c>
      <c r="CF87" s="146">
        <v>59.495717333488003</v>
      </c>
      <c r="CG87" s="146">
        <v>78.043406441693406</v>
      </c>
      <c r="CH87" s="146">
        <v>21.8482315924985</v>
      </c>
    </row>
    <row r="88" spans="1:95" x14ac:dyDescent="0.2">
      <c r="A88" s="146" t="s">
        <v>401</v>
      </c>
      <c r="B88" s="146">
        <v>20.680820259879901</v>
      </c>
      <c r="C88" s="146">
        <v>14.1658518782495</v>
      </c>
      <c r="D88" s="146">
        <v>30.252270204862398</v>
      </c>
      <c r="E88" s="146">
        <v>32.509490141027399</v>
      </c>
      <c r="F88" s="146">
        <v>44.7065855231873</v>
      </c>
      <c r="G88" s="146">
        <v>22.974088301837</v>
      </c>
      <c r="H88" s="146">
        <v>18.185081748493399</v>
      </c>
      <c r="I88" s="146">
        <v>2.03380147637405</v>
      </c>
      <c r="J88" s="146">
        <v>24.8045104786774</v>
      </c>
      <c r="K88" s="146">
        <v>31.0638660703429</v>
      </c>
      <c r="L88" s="146">
        <v>31.983954223810699</v>
      </c>
      <c r="M88" s="146">
        <v>40.696255090931899</v>
      </c>
      <c r="N88" s="146">
        <v>17.317740945487898</v>
      </c>
      <c r="O88" s="146">
        <v>39.325583726646002</v>
      </c>
      <c r="P88" s="146">
        <v>23.227845614456399</v>
      </c>
      <c r="Q88" s="178">
        <v>31.8595294399117</v>
      </c>
      <c r="R88" s="146">
        <v>28.225417789283501</v>
      </c>
      <c r="S88" s="146">
        <v>16.499268553643699</v>
      </c>
      <c r="T88" s="146">
        <v>54.942777202146303</v>
      </c>
      <c r="U88" s="146">
        <v>20.3563595196857</v>
      </c>
      <c r="V88" s="146">
        <v>25.451031130071598</v>
      </c>
      <c r="W88" s="146">
        <v>32.493538204765002</v>
      </c>
      <c r="X88" s="146">
        <v>39.844595792321201</v>
      </c>
      <c r="Y88" s="146">
        <v>44.3142391580325</v>
      </c>
      <c r="Z88" s="146">
        <v>25.833497421597599</v>
      </c>
      <c r="AA88" s="146">
        <v>17.324853228455002</v>
      </c>
      <c r="AB88" s="146">
        <v>61.344420725621099</v>
      </c>
      <c r="AC88" s="146">
        <v>54.1090816526388</v>
      </c>
      <c r="AD88" s="146">
        <v>48.252078329657401</v>
      </c>
      <c r="AE88" s="146">
        <v>42.381587406908999</v>
      </c>
      <c r="AF88" s="146">
        <v>30.140467693512001</v>
      </c>
      <c r="AG88" s="146">
        <v>40.2762754046257</v>
      </c>
      <c r="AH88" s="146">
        <v>23.370096476178301</v>
      </c>
      <c r="AI88" s="146">
        <v>25.511837937019301</v>
      </c>
      <c r="AJ88" s="146">
        <v>35.497325026254401</v>
      </c>
      <c r="AK88" s="146">
        <v>4.3376353009921997</v>
      </c>
      <c r="AL88" s="146">
        <v>16.836592704760999</v>
      </c>
      <c r="AM88" s="146">
        <v>4.4488980125355901</v>
      </c>
      <c r="AN88" s="146">
        <v>18.199343026760801</v>
      </c>
      <c r="AO88" s="146">
        <v>11.8296876221514</v>
      </c>
      <c r="AP88" s="146">
        <v>35.845652784442599</v>
      </c>
      <c r="AQ88" s="146">
        <v>10.7026333833455</v>
      </c>
      <c r="AR88" s="146">
        <v>28.642012032201901</v>
      </c>
      <c r="AS88" s="146">
        <v>21.6597413341064</v>
      </c>
      <c r="AT88" s="146">
        <v>47.697443535043597</v>
      </c>
      <c r="AU88" s="146">
        <v>34.9214288608297</v>
      </c>
      <c r="AV88" s="146">
        <v>35.164610920417303</v>
      </c>
      <c r="AW88" s="146">
        <v>37.440386818775998</v>
      </c>
      <c r="AX88" s="146">
        <v>21.4469819270805</v>
      </c>
      <c r="AY88" s="146">
        <v>31.638257170090299</v>
      </c>
      <c r="AZ88" s="146">
        <v>33.411296045597801</v>
      </c>
      <c r="BA88" s="146">
        <v>34.065424497864598</v>
      </c>
      <c r="BB88" s="146">
        <v>46.832259183854497</v>
      </c>
      <c r="BC88" s="146">
        <v>31.173688627109801</v>
      </c>
      <c r="BD88" s="146">
        <v>36.545684458848399</v>
      </c>
      <c r="BE88" s="146">
        <v>8.7694592052687899</v>
      </c>
      <c r="BF88" s="146">
        <v>33.295126832086503</v>
      </c>
      <c r="BG88" s="178">
        <v>39.381224795964201</v>
      </c>
      <c r="BH88" s="146">
        <v>34.590399924272603</v>
      </c>
      <c r="BI88" s="146">
        <v>17.575853547826</v>
      </c>
      <c r="BJ88" s="146">
        <v>10.3959422497867</v>
      </c>
      <c r="BK88" s="146">
        <v>37.457588346591301</v>
      </c>
      <c r="BL88" s="146">
        <v>28.935868374967999</v>
      </c>
      <c r="BM88" s="146">
        <v>70.042945308681496</v>
      </c>
      <c r="BN88" s="146">
        <v>25.444768182755102</v>
      </c>
      <c r="BO88" s="146">
        <v>31.2198520366317</v>
      </c>
      <c r="BP88" s="146">
        <v>33.658788104378203</v>
      </c>
      <c r="BQ88" s="146">
        <v>14.8184087038802</v>
      </c>
      <c r="BR88" s="146">
        <v>52.721340781069202</v>
      </c>
      <c r="BS88" s="146">
        <v>34.6874458707345</v>
      </c>
      <c r="BT88" s="146">
        <v>24.257838786181299</v>
      </c>
      <c r="BU88" s="146">
        <v>23.774329273666101</v>
      </c>
      <c r="BV88" s="146">
        <v>25.671937943064702</v>
      </c>
      <c r="BW88" s="146">
        <v>55.8826527186013</v>
      </c>
      <c r="BX88" s="146">
        <v>21.973919406930399</v>
      </c>
      <c r="BY88" s="146">
        <v>41.210837187829902</v>
      </c>
      <c r="BZ88" s="146">
        <v>4.64736762926435</v>
      </c>
      <c r="CA88" s="146">
        <v>32.233848195678803</v>
      </c>
      <c r="CB88" s="146">
        <v>41.7768797234462</v>
      </c>
      <c r="CC88" s="146">
        <v>44.347883257212203</v>
      </c>
      <c r="CD88" s="146">
        <v>9.3030232436275906</v>
      </c>
      <c r="CE88" s="178">
        <v>14.8342139008386</v>
      </c>
      <c r="CF88" s="146">
        <v>33.547755064000597</v>
      </c>
      <c r="CG88" s="146">
        <v>31.885045207410801</v>
      </c>
      <c r="CH88" s="146">
        <v>38.294728195823403</v>
      </c>
      <c r="CI88" s="146">
        <v>28.616009499636998</v>
      </c>
    </row>
    <row r="89" spans="1:95" x14ac:dyDescent="0.2">
      <c r="A89" s="146" t="s">
        <v>450</v>
      </c>
      <c r="B89" s="146">
        <v>50.120185684665103</v>
      </c>
      <c r="C89" s="146">
        <v>54.228152103439399</v>
      </c>
      <c r="D89" s="146">
        <v>61.149394248601801</v>
      </c>
      <c r="E89" s="146">
        <v>70.841850100155597</v>
      </c>
      <c r="F89" s="146">
        <v>54.082029518021301</v>
      </c>
      <c r="G89" s="146">
        <v>60.943325398890401</v>
      </c>
      <c r="H89" s="146">
        <v>0</v>
      </c>
      <c r="I89" s="146">
        <v>12.7787536106463</v>
      </c>
      <c r="J89" s="146">
        <v>59.664494737195398</v>
      </c>
      <c r="K89" s="146">
        <v>17.586106308672498</v>
      </c>
      <c r="L89" s="146">
        <v>60.9066264550355</v>
      </c>
      <c r="M89" s="146">
        <v>18.506811052213301</v>
      </c>
      <c r="N89" s="146">
        <v>10.1790491479829</v>
      </c>
      <c r="O89" s="146">
        <v>57.044872987793099</v>
      </c>
      <c r="P89" s="146">
        <v>47.789425478491502</v>
      </c>
      <c r="Q89" s="178">
        <v>10.266449837670001</v>
      </c>
      <c r="R89" s="146">
        <v>29.844296431905001</v>
      </c>
      <c r="S89" s="146">
        <v>6.1143148033871899</v>
      </c>
      <c r="T89" s="146">
        <v>45.1789322932148</v>
      </c>
      <c r="U89" s="146">
        <v>57.283650556655097</v>
      </c>
      <c r="V89" s="146">
        <v>15.164083147416999</v>
      </c>
      <c r="W89" s="146">
        <v>16.576323747375799</v>
      </c>
      <c r="X89" s="146">
        <v>32.016938499558201</v>
      </c>
      <c r="Y89" s="146">
        <v>54.5804666627687</v>
      </c>
      <c r="Z89" s="146">
        <v>56.161297960694696</v>
      </c>
      <c r="AA89" s="146">
        <v>38.0619040091212</v>
      </c>
      <c r="AB89" s="146">
        <v>34.236464073729003</v>
      </c>
      <c r="AC89" s="146">
        <v>47.279670119195899</v>
      </c>
      <c r="AD89" s="146">
        <v>46.938778954427796</v>
      </c>
      <c r="AE89" s="146">
        <v>47.933179737366899</v>
      </c>
      <c r="AF89" s="146">
        <v>59.985557851229402</v>
      </c>
      <c r="AG89" s="146">
        <v>15.076982961013501</v>
      </c>
      <c r="AH89" s="146">
        <v>51.663746757916002</v>
      </c>
      <c r="AI89" s="146">
        <v>38.9488000425264</v>
      </c>
      <c r="AJ89" s="146">
        <v>15.082930973197101</v>
      </c>
      <c r="AK89" s="146">
        <v>33.755440895686696</v>
      </c>
      <c r="AL89" s="146">
        <v>12.1250008254903</v>
      </c>
      <c r="AM89" s="146">
        <v>9.9263896433537901</v>
      </c>
      <c r="AN89" s="146">
        <v>36.634638500788498</v>
      </c>
      <c r="AO89" s="146">
        <v>34.260118127731701</v>
      </c>
      <c r="AP89" s="146">
        <v>31.308657003105399</v>
      </c>
      <c r="AQ89" s="146">
        <v>36.037657136876298</v>
      </c>
      <c r="AR89" s="146">
        <v>55.772988026879602</v>
      </c>
      <c r="AS89" s="146">
        <v>60.016030939878704</v>
      </c>
      <c r="AT89" s="146">
        <v>22.532250193380101</v>
      </c>
      <c r="AU89" s="146">
        <v>64.221419458474102</v>
      </c>
      <c r="AV89" s="146">
        <v>64.779897120915194</v>
      </c>
      <c r="AW89" s="146">
        <v>12.617928576933901</v>
      </c>
      <c r="AX89" s="146">
        <v>52.700551881322099</v>
      </c>
      <c r="AY89" s="146">
        <v>50.203082995577702</v>
      </c>
      <c r="AZ89" s="146">
        <v>61.946729524403999</v>
      </c>
      <c r="BA89" s="146">
        <v>55.098891482545199</v>
      </c>
      <c r="BB89" s="146">
        <v>53.466923617430297</v>
      </c>
      <c r="BC89" s="146">
        <v>59.916004564890002</v>
      </c>
      <c r="BD89" s="146">
        <v>57.461325861274197</v>
      </c>
      <c r="BE89" s="146">
        <v>39.142575441391102</v>
      </c>
      <c r="BF89" s="146">
        <v>67.940830473949006</v>
      </c>
      <c r="BG89" s="178">
        <v>17.0206972075637</v>
      </c>
      <c r="BH89" s="146">
        <v>65.051442606610905</v>
      </c>
      <c r="BI89" s="146">
        <v>56.3433243938372</v>
      </c>
      <c r="BJ89" s="146">
        <v>44.184091842011703</v>
      </c>
      <c r="BK89" s="146">
        <v>32.155946349307797</v>
      </c>
      <c r="BL89" s="146">
        <v>6.4980920817649199</v>
      </c>
      <c r="BM89" s="146">
        <v>28.9258339203334</v>
      </c>
      <c r="BN89" s="146">
        <v>58.695387785863097</v>
      </c>
      <c r="BO89" s="146">
        <v>51.3296945923395</v>
      </c>
      <c r="BP89" s="146">
        <v>64.327169353057698</v>
      </c>
      <c r="BQ89" s="146">
        <v>2.515102268493</v>
      </c>
      <c r="BR89" s="146">
        <v>24.559857821371502</v>
      </c>
      <c r="BS89" s="146">
        <v>15.5310744790096</v>
      </c>
      <c r="BT89" s="146">
        <v>39.749058606460899</v>
      </c>
      <c r="BU89" s="146">
        <v>66.126553626896396</v>
      </c>
      <c r="BV89" s="146">
        <v>56.404499042022401</v>
      </c>
      <c r="BW89" s="146">
        <v>46.389171410140101</v>
      </c>
      <c r="BX89" s="146">
        <v>55.966164154198303</v>
      </c>
      <c r="BY89" s="146">
        <v>32.597903680703503</v>
      </c>
      <c r="BZ89" s="146">
        <v>23.234675458624501</v>
      </c>
      <c r="CA89" s="146">
        <v>77.191963988931704</v>
      </c>
      <c r="CB89" s="146">
        <v>35.732364335219501</v>
      </c>
      <c r="CC89" s="146">
        <v>50.684527554785902</v>
      </c>
      <c r="CD89" s="146">
        <v>18.7423218758003</v>
      </c>
      <c r="CE89" s="178">
        <v>2.4937749662200899</v>
      </c>
      <c r="CF89" s="146">
        <v>55.7909315026751</v>
      </c>
      <c r="CG89" s="146">
        <v>64.875036772900003</v>
      </c>
      <c r="CH89" s="146">
        <v>17.544421348197599</v>
      </c>
      <c r="CI89" s="146">
        <v>63.197291010423399</v>
      </c>
      <c r="CJ89" s="146">
        <v>34.382456104974899</v>
      </c>
    </row>
    <row r="90" spans="1:95" s="178" customFormat="1" x14ac:dyDescent="0.2">
      <c r="A90" s="178" t="s">
        <v>314</v>
      </c>
      <c r="B90" s="178">
        <v>8.0776057966170605</v>
      </c>
      <c r="C90" s="178">
        <v>10.889801503015599</v>
      </c>
      <c r="D90" s="178">
        <v>18.336310922331201</v>
      </c>
      <c r="E90" s="178">
        <v>14.5930645308681</v>
      </c>
      <c r="F90" s="178">
        <v>19.1620797400908</v>
      </c>
      <c r="G90" s="178">
        <v>19.048194295960201</v>
      </c>
      <c r="H90" s="178">
        <v>36.690392146254297</v>
      </c>
      <c r="I90" s="178">
        <v>12.487782548685701</v>
      </c>
      <c r="J90" s="178">
        <v>32.179113949709297</v>
      </c>
      <c r="K90" s="178">
        <v>36.619772711265099</v>
      </c>
      <c r="L90" s="178">
        <v>13.414497603513301</v>
      </c>
      <c r="M90" s="178">
        <v>43.416448611273204</v>
      </c>
      <c r="N90" s="178">
        <v>21.993123440170599</v>
      </c>
      <c r="O90" s="178">
        <v>16.6597215654423</v>
      </c>
      <c r="P90" s="178">
        <v>15.1192123030836</v>
      </c>
      <c r="Q90" s="178">
        <v>18.9746033041563</v>
      </c>
      <c r="R90" s="178">
        <v>28.648766325221299</v>
      </c>
      <c r="S90" s="178">
        <v>29.132271553741099</v>
      </c>
      <c r="T90" s="178">
        <v>26.128024667659801</v>
      </c>
      <c r="U90" s="178">
        <v>15.910284686065999</v>
      </c>
      <c r="V90" s="178">
        <v>31.8436804200715</v>
      </c>
      <c r="W90" s="178">
        <v>22.229607182803601</v>
      </c>
      <c r="X90" s="178">
        <v>41.478477356777503</v>
      </c>
      <c r="Y90" s="178">
        <v>32.142763351177301</v>
      </c>
      <c r="Z90" s="178">
        <v>14.0889034692955</v>
      </c>
      <c r="AA90" s="178">
        <v>37.290227968979003</v>
      </c>
      <c r="AB90" s="178">
        <v>19.6520156415089</v>
      </c>
      <c r="AC90" s="178">
        <v>20.698056569941102</v>
      </c>
      <c r="AD90" s="178">
        <v>23.094520288499002</v>
      </c>
      <c r="AE90" s="178">
        <v>19.708719822788101</v>
      </c>
      <c r="AF90" s="178">
        <v>13.296922221308</v>
      </c>
      <c r="AG90" s="178">
        <v>10.854479728127099</v>
      </c>
      <c r="AH90" s="178">
        <v>12.161556760298801</v>
      </c>
      <c r="AI90" s="178">
        <v>15.553733980462599</v>
      </c>
      <c r="AJ90" s="178">
        <v>7.81708697054236</v>
      </c>
      <c r="AK90" s="178">
        <v>33.127884744335603</v>
      </c>
      <c r="AL90" s="178">
        <v>13.1473698527838</v>
      </c>
      <c r="AM90" s="178">
        <v>12.5762891838271</v>
      </c>
      <c r="AN90" s="178">
        <v>34.493853579412402</v>
      </c>
      <c r="AO90" s="178">
        <v>12.9159285739642</v>
      </c>
      <c r="AP90" s="178">
        <v>22.8889158902772</v>
      </c>
      <c r="AQ90" s="178">
        <v>34.322554650745097</v>
      </c>
      <c r="AR90" s="178">
        <v>11.401481548285799</v>
      </c>
      <c r="AS90" s="178">
        <v>10.3330775228475</v>
      </c>
      <c r="AT90" s="178">
        <v>18.4556903621238</v>
      </c>
      <c r="AU90" s="178">
        <v>15.5907452934934</v>
      </c>
      <c r="AV90" s="178">
        <v>14.372139937288001</v>
      </c>
      <c r="AW90" s="178">
        <v>19.667713634728301</v>
      </c>
      <c r="AX90" s="178">
        <v>36.524922770062801</v>
      </c>
      <c r="AY90" s="178">
        <v>10.8135160595551</v>
      </c>
      <c r="AZ90" s="178">
        <v>15.443530429783999</v>
      </c>
      <c r="BA90" s="178">
        <v>17.0636574006794</v>
      </c>
      <c r="BB90" s="178">
        <v>31.5474534930738</v>
      </c>
      <c r="BC90" s="178">
        <v>17.983572893932699</v>
      </c>
      <c r="BD90" s="178">
        <v>17.630183963187001</v>
      </c>
      <c r="BE90" s="178">
        <v>29.099297527908899</v>
      </c>
      <c r="BF90" s="178">
        <v>19.915674370476399</v>
      </c>
      <c r="BG90" s="178">
        <v>14.552749089049801</v>
      </c>
      <c r="BH90" s="178">
        <v>16.745915057320399</v>
      </c>
      <c r="BI90" s="178">
        <v>10.1770906135588</v>
      </c>
      <c r="BJ90" s="178">
        <v>44.275634685943103</v>
      </c>
      <c r="BK90" s="178">
        <v>70.878971728358593</v>
      </c>
      <c r="BL90" s="178">
        <v>24.635596330166901</v>
      </c>
      <c r="BM90" s="178">
        <v>17.497629169418001</v>
      </c>
      <c r="BN90" s="178">
        <v>10.6682808472498</v>
      </c>
      <c r="BO90" s="178">
        <v>10.956259739608999</v>
      </c>
      <c r="BP90" s="178">
        <v>13.838239531122801</v>
      </c>
      <c r="BQ90" s="178">
        <v>35.035021379331802</v>
      </c>
      <c r="BR90" s="178">
        <v>21.797478972099402</v>
      </c>
      <c r="BS90" s="178">
        <v>17.944613798664999</v>
      </c>
      <c r="BT90" s="178">
        <v>23.524415118600199</v>
      </c>
      <c r="BU90" s="178">
        <v>14.2619390455326</v>
      </c>
      <c r="BV90" s="178">
        <v>43.511002450535301</v>
      </c>
      <c r="BW90" s="178">
        <v>36.877047445263003</v>
      </c>
      <c r="BX90" s="178">
        <v>14.6273453922812</v>
      </c>
      <c r="BY90" s="178">
        <v>51.509861839146602</v>
      </c>
      <c r="BZ90" s="178">
        <v>24.646906152127499</v>
      </c>
      <c r="CA90" s="178">
        <v>16.7889478884141</v>
      </c>
      <c r="CB90" s="178">
        <v>19.979618354567101</v>
      </c>
      <c r="CC90" s="178">
        <v>12.7282553586757</v>
      </c>
      <c r="CD90" s="178">
        <v>32.227061031975801</v>
      </c>
      <c r="CE90" s="178">
        <v>49.1352421075946</v>
      </c>
      <c r="CF90" s="178">
        <v>10.088403517453299</v>
      </c>
      <c r="CG90" s="178">
        <v>17.123480390967401</v>
      </c>
      <c r="CH90" s="178">
        <v>44.3751616803209</v>
      </c>
      <c r="CI90" s="178">
        <v>18.726383018400199</v>
      </c>
      <c r="CJ90" s="178">
        <v>17.394443323006399</v>
      </c>
      <c r="CK90" s="178">
        <v>21.303353272146499</v>
      </c>
    </row>
    <row r="91" spans="1:95" s="178" customFormat="1" x14ac:dyDescent="0.2">
      <c r="A91" s="178" t="s">
        <v>382</v>
      </c>
      <c r="B91" s="178">
        <v>8.04517699322707</v>
      </c>
      <c r="C91" s="178">
        <v>11.665061334029801</v>
      </c>
      <c r="D91" s="178">
        <v>17.3517220831862</v>
      </c>
      <c r="E91" s="178">
        <v>16.142583575437001</v>
      </c>
      <c r="F91" s="178">
        <v>13.366715289766701</v>
      </c>
      <c r="G91" s="178">
        <v>18.062659296895799</v>
      </c>
      <c r="H91" s="178">
        <v>35.879089993979797</v>
      </c>
      <c r="I91" s="178">
        <v>10.0917262937809</v>
      </c>
      <c r="J91" s="178">
        <v>29.9888977260626</v>
      </c>
      <c r="K91" s="178">
        <v>38.090882657779197</v>
      </c>
      <c r="L91" s="178">
        <v>14.9960557603765</v>
      </c>
      <c r="M91" s="178">
        <v>49.8430116267862</v>
      </c>
      <c r="N91" s="178">
        <v>27.512491897459199</v>
      </c>
      <c r="O91" s="178">
        <v>9.8042455338887002</v>
      </c>
      <c r="P91" s="178">
        <v>8.0551918603555208</v>
      </c>
      <c r="Q91" s="178">
        <v>22.8425047615968</v>
      </c>
      <c r="R91" s="178">
        <v>31.7064345822088</v>
      </c>
      <c r="S91" s="178">
        <v>33.550756650683503</v>
      </c>
      <c r="T91" s="178">
        <v>19.206000329066399</v>
      </c>
      <c r="U91" s="178">
        <v>17.612541778491501</v>
      </c>
      <c r="V91" s="178">
        <v>39.090864034394002</v>
      </c>
      <c r="W91" s="178">
        <v>23.136409810858101</v>
      </c>
      <c r="X91" s="178">
        <v>43.861812590347498</v>
      </c>
      <c r="Y91" s="178">
        <v>25.075214419678101</v>
      </c>
      <c r="Z91" s="178">
        <v>13.3181132427792</v>
      </c>
      <c r="AA91" s="178">
        <v>42.0294903313875</v>
      </c>
      <c r="AB91" s="178">
        <v>16.448394928647101</v>
      </c>
      <c r="AC91" s="178">
        <v>18.380086293871098</v>
      </c>
      <c r="AD91" s="178">
        <v>25.4055708447768</v>
      </c>
      <c r="AE91" s="178">
        <v>19.901238265767802</v>
      </c>
      <c r="AF91" s="178">
        <v>14.837212186289699</v>
      </c>
      <c r="AG91" s="178">
        <v>14.4484578227821</v>
      </c>
      <c r="AH91" s="178">
        <v>13.332950509981099</v>
      </c>
      <c r="AI91" s="178">
        <v>15.9283769030393</v>
      </c>
      <c r="AJ91" s="178">
        <v>10.8093521254078</v>
      </c>
      <c r="AK91" s="178">
        <v>20.683080701148999</v>
      </c>
      <c r="AL91" s="178">
        <v>14.401098676511999</v>
      </c>
      <c r="AM91" s="178">
        <v>9.4319517360423202</v>
      </c>
      <c r="AN91" s="178">
        <v>19.983771016647999</v>
      </c>
      <c r="AO91" s="178">
        <v>2.8650871086374798</v>
      </c>
      <c r="AP91" s="178">
        <v>25.120832180926602</v>
      </c>
      <c r="AQ91" s="178">
        <v>6.33075044046819</v>
      </c>
      <c r="AR91" s="178">
        <v>15.606000525153901</v>
      </c>
      <c r="AS91" s="178">
        <v>10.5511113447889</v>
      </c>
      <c r="AT91" s="178">
        <v>18.7222123771082</v>
      </c>
      <c r="AU91" s="178">
        <v>17.798010522127601</v>
      </c>
      <c r="AV91" s="178">
        <v>14.8241328365417</v>
      </c>
      <c r="AW91" s="178">
        <v>21.008337506396799</v>
      </c>
      <c r="AX91" s="178">
        <v>16.2806324622963</v>
      </c>
      <c r="AY91" s="178">
        <v>6.93672439802664</v>
      </c>
      <c r="AZ91" s="178">
        <v>13.715223941431001</v>
      </c>
      <c r="BA91" s="178">
        <v>10.8337909925642</v>
      </c>
      <c r="BB91" s="178">
        <v>34.9745440939272</v>
      </c>
      <c r="BC91" s="178">
        <v>17.229470766432499</v>
      </c>
      <c r="BD91" s="178">
        <v>18.6334742506141</v>
      </c>
      <c r="BE91" s="178">
        <v>23.329038891285201</v>
      </c>
      <c r="BF91" s="178">
        <v>19.3441329730931</v>
      </c>
      <c r="BG91" s="178">
        <v>12.1229190476295</v>
      </c>
      <c r="BH91" s="178">
        <v>17.7973154933721</v>
      </c>
      <c r="BI91" s="178">
        <v>12.341391620045</v>
      </c>
      <c r="BJ91" s="178">
        <v>46.946170457668899</v>
      </c>
      <c r="BK91" s="178">
        <v>70.934553181283107</v>
      </c>
      <c r="BL91" s="178">
        <v>25.384923939138499</v>
      </c>
      <c r="BM91" s="178">
        <v>23.297918890681501</v>
      </c>
      <c r="BN91" s="178">
        <v>7.2219677690867199</v>
      </c>
      <c r="BO91" s="178">
        <v>7.0469129527654104</v>
      </c>
      <c r="BP91" s="178">
        <v>14.3913120839069</v>
      </c>
      <c r="BQ91" s="178">
        <v>40.206716748534802</v>
      </c>
      <c r="BR91" s="178">
        <v>21.932336833192</v>
      </c>
      <c r="BS91" s="178">
        <v>21.4372083974365</v>
      </c>
      <c r="BT91" s="178">
        <v>23.278333687533902</v>
      </c>
      <c r="BU91" s="178">
        <v>16.158534919156399</v>
      </c>
      <c r="BV91" s="178">
        <v>50.243247213870603</v>
      </c>
      <c r="BW91" s="178">
        <v>38.402378099039197</v>
      </c>
      <c r="BX91" s="178">
        <v>11.336830164740499</v>
      </c>
      <c r="BY91" s="178">
        <v>42.791674488132998</v>
      </c>
      <c r="BZ91" s="178">
        <v>26.756987785241101</v>
      </c>
      <c r="CA91" s="178">
        <v>19.6079452886021</v>
      </c>
      <c r="CB91" s="178">
        <v>19.926740386056899</v>
      </c>
      <c r="CC91" s="178">
        <v>19.780255164473498</v>
      </c>
      <c r="CD91" s="178">
        <v>11.462137998397001</v>
      </c>
      <c r="CE91" s="178">
        <v>39.571580732565202</v>
      </c>
      <c r="CF91" s="178">
        <v>6.9589815396140597</v>
      </c>
      <c r="CG91" s="178">
        <v>14.957664756604199</v>
      </c>
      <c r="CH91" s="178">
        <v>50.086159430657098</v>
      </c>
      <c r="CI91" s="178">
        <v>19.029040236739998</v>
      </c>
      <c r="CJ91" s="178">
        <v>21.335809881730501</v>
      </c>
      <c r="CK91" s="178">
        <v>21.770787620827299</v>
      </c>
      <c r="CL91" s="178">
        <v>67.098599329744502</v>
      </c>
    </row>
    <row r="92" spans="1:95" s="178" customFormat="1" x14ac:dyDescent="0.2">
      <c r="A92" s="178" t="s">
        <v>358</v>
      </c>
      <c r="B92" s="178">
        <v>8.4372391290304893</v>
      </c>
      <c r="C92" s="178">
        <v>14.371587590757301</v>
      </c>
      <c r="D92" s="178">
        <v>27.833862677794599</v>
      </c>
      <c r="E92" s="178">
        <v>21.6869832811694</v>
      </c>
      <c r="F92" s="178">
        <v>22.157053586572001</v>
      </c>
      <c r="G92" s="178">
        <v>29.058904268212999</v>
      </c>
      <c r="H92" s="178">
        <v>12.613958214989699</v>
      </c>
      <c r="I92" s="178">
        <v>12.187350153298199</v>
      </c>
      <c r="J92" s="178">
        <v>24.541504621200598</v>
      </c>
      <c r="K92" s="178">
        <v>16.260575876626501</v>
      </c>
      <c r="L92" s="178">
        <v>19.9328406084515</v>
      </c>
      <c r="M92" s="178">
        <v>33.895367090370897</v>
      </c>
      <c r="N92" s="178">
        <v>3.8886594938154699</v>
      </c>
      <c r="O92" s="178">
        <v>20.6365758485376</v>
      </c>
      <c r="P92" s="178">
        <v>17.882183874296299</v>
      </c>
      <c r="Q92" s="178">
        <v>17.640281341380099</v>
      </c>
      <c r="R92" s="178">
        <v>25.597605601908398</v>
      </c>
      <c r="S92" s="178">
        <v>17.533672550078201</v>
      </c>
      <c r="T92" s="178">
        <v>21.651378481685999</v>
      </c>
      <c r="U92" s="178">
        <v>24.148058103455298</v>
      </c>
      <c r="V92" s="178">
        <v>32.135766045231101</v>
      </c>
      <c r="W92" s="178">
        <v>19.5314918428809</v>
      </c>
      <c r="X92" s="178">
        <v>25.921558786502899</v>
      </c>
      <c r="Y92" s="178">
        <v>33.117942459504498</v>
      </c>
      <c r="Z92" s="178">
        <v>20.030260079911599</v>
      </c>
      <c r="AA92" s="178">
        <v>24.8866644618343</v>
      </c>
      <c r="AB92" s="178">
        <v>11.7981860825531</v>
      </c>
      <c r="AC92" s="178">
        <v>15.898973975074799</v>
      </c>
      <c r="AD92" s="178">
        <v>18.3699544916824</v>
      </c>
      <c r="AE92" s="178">
        <v>11.849099124141899</v>
      </c>
      <c r="AF92" s="178">
        <v>19.719647117246101</v>
      </c>
      <c r="AG92" s="178">
        <v>10.4555945227886</v>
      </c>
      <c r="AH92" s="178">
        <v>17.702890665053101</v>
      </c>
      <c r="AI92" s="178">
        <v>20.506524118654699</v>
      </c>
      <c r="AJ92" s="178">
        <v>10.458570728225601</v>
      </c>
      <c r="AK92" s="178">
        <v>24.6345749176221</v>
      </c>
      <c r="AL92" s="178">
        <v>7.0933695590356498</v>
      </c>
      <c r="AM92" s="178">
        <v>17.604801636665101</v>
      </c>
      <c r="AN92" s="178">
        <v>32.611196754367597</v>
      </c>
      <c r="AO92" s="178">
        <v>10.1907449647373</v>
      </c>
      <c r="AP92" s="178">
        <v>22.364900889317699</v>
      </c>
      <c r="AQ92" s="178">
        <v>30.244405624545099</v>
      </c>
      <c r="AR92" s="178">
        <v>16.143696417605899</v>
      </c>
      <c r="AS92" s="178">
        <v>13.3090292829982</v>
      </c>
      <c r="AT92" s="178">
        <v>16.707347229783199</v>
      </c>
      <c r="AU92" s="178">
        <v>23.1732845467921</v>
      </c>
      <c r="AV92" s="178">
        <v>20.2501072546243</v>
      </c>
      <c r="AW92" s="178">
        <v>16.195887408487199</v>
      </c>
      <c r="AX92" s="178">
        <v>43.471073143397298</v>
      </c>
      <c r="AY92" s="178">
        <v>11.5945106165531</v>
      </c>
      <c r="AZ92" s="178">
        <v>19.036866431654001</v>
      </c>
      <c r="BA92" s="178">
        <v>21.392726049192401</v>
      </c>
      <c r="BB92" s="178">
        <v>32.333115794276402</v>
      </c>
      <c r="BC92" s="178">
        <v>25.763114630258301</v>
      </c>
      <c r="BD92" s="178">
        <v>25.962719415324901</v>
      </c>
      <c r="BE92" s="178">
        <v>20.386756084452902</v>
      </c>
      <c r="BF92" s="178">
        <v>27.909433108845299</v>
      </c>
      <c r="BG92" s="178">
        <v>8.4126958276058197</v>
      </c>
      <c r="BH92" s="178">
        <v>21.506231164957899</v>
      </c>
      <c r="BI92" s="178">
        <v>12.7327319236433</v>
      </c>
      <c r="BJ92" s="178">
        <v>29.318347888296898</v>
      </c>
      <c r="BK92" s="178">
        <v>47.9437591347858</v>
      </c>
      <c r="BL92" s="178">
        <v>16.189967705718001</v>
      </c>
      <c r="BM92" s="178">
        <v>14.124172117006101</v>
      </c>
      <c r="BN92" s="178">
        <v>10.2124498726285</v>
      </c>
      <c r="BO92" s="178">
        <v>11.780437362074199</v>
      </c>
      <c r="BP92" s="178">
        <v>19.5646625797852</v>
      </c>
      <c r="BQ92" s="178">
        <v>8.6791585363381802</v>
      </c>
      <c r="BR92" s="178">
        <v>17.765401405671099</v>
      </c>
      <c r="BS92" s="178">
        <v>18.202341518068799</v>
      </c>
      <c r="BT92" s="178">
        <v>20.837315059742199</v>
      </c>
      <c r="BU92" s="178">
        <v>20.222931673034999</v>
      </c>
      <c r="BV92" s="178">
        <v>51.975957742543898</v>
      </c>
      <c r="BW92" s="178">
        <v>33.667108598265898</v>
      </c>
      <c r="BX92" s="178">
        <v>19.819468456168199</v>
      </c>
      <c r="BY92" s="178">
        <v>46.680503837000401</v>
      </c>
      <c r="BZ92" s="178">
        <v>24.239196222663601</v>
      </c>
      <c r="CA92" s="178">
        <v>21.609592399708902</v>
      </c>
      <c r="CB92" s="178">
        <v>24.064589355153998</v>
      </c>
      <c r="CC92" s="178">
        <v>26.991471424776002</v>
      </c>
      <c r="CD92" s="178">
        <v>32.045765670132802</v>
      </c>
      <c r="CE92" s="178">
        <v>29.168776110583899</v>
      </c>
      <c r="CF92" s="178">
        <v>10.0267586720864</v>
      </c>
      <c r="CG92" s="178">
        <v>21.9032211918591</v>
      </c>
      <c r="CH92" s="178">
        <v>36.185381508607101</v>
      </c>
      <c r="CI92" s="178">
        <v>24.879647453662599</v>
      </c>
      <c r="CJ92" s="178">
        <v>14.2011802488962</v>
      </c>
      <c r="CK92" s="178">
        <v>24.625718708498098</v>
      </c>
      <c r="CL92" s="178">
        <v>50.911668373300003</v>
      </c>
      <c r="CM92" s="178">
        <v>58.029644480235298</v>
      </c>
    </row>
    <row r="93" spans="1:95" s="178" customFormat="1" x14ac:dyDescent="0.2">
      <c r="A93" s="178" t="s">
        <v>397</v>
      </c>
      <c r="B93" s="178">
        <v>11.3499149818976</v>
      </c>
      <c r="C93" s="178">
        <v>2.9144575229915302</v>
      </c>
      <c r="D93" s="178">
        <v>13.839138446317801</v>
      </c>
      <c r="E93" s="178">
        <v>6.6234648921386299</v>
      </c>
      <c r="F93" s="178">
        <v>12.586114768689001</v>
      </c>
      <c r="G93" s="178">
        <v>9.2336278972845101</v>
      </c>
      <c r="H93" s="178">
        <v>39.559619746854899</v>
      </c>
      <c r="I93" s="178">
        <v>8.6592363019334204</v>
      </c>
      <c r="J93" s="178">
        <v>15.3522859232889</v>
      </c>
      <c r="K93" s="178">
        <v>14.737241496915001</v>
      </c>
      <c r="L93" s="178">
        <v>7.7644809047769598</v>
      </c>
      <c r="M93" s="178">
        <v>11.433298777181101</v>
      </c>
      <c r="N93" s="178">
        <v>23.622840798256799</v>
      </c>
      <c r="O93" s="178">
        <v>17.4498833962272</v>
      </c>
      <c r="P93" s="178">
        <v>18.048874596545001</v>
      </c>
      <c r="Q93" s="178">
        <v>27.661869024693001</v>
      </c>
      <c r="R93" s="178">
        <v>38.351686965529602</v>
      </c>
      <c r="S93" s="178">
        <v>52.984476325048298</v>
      </c>
      <c r="T93" s="178">
        <v>18.768593590037501</v>
      </c>
      <c r="U93" s="178">
        <v>10.6566875664096</v>
      </c>
      <c r="V93" s="178">
        <v>30.6779633223552</v>
      </c>
      <c r="W93" s="178">
        <v>35.322731683028003</v>
      </c>
      <c r="X93" s="178">
        <v>14.229938007204</v>
      </c>
      <c r="Y93" s="178">
        <v>18.182749618115501</v>
      </c>
      <c r="Z93" s="178">
        <v>20.0569900569112</v>
      </c>
      <c r="AA93" s="178">
        <v>14.473971180934599</v>
      </c>
      <c r="AB93" s="178">
        <v>21.245618000622699</v>
      </c>
      <c r="AC93" s="178">
        <v>14.8691988875562</v>
      </c>
      <c r="AD93" s="178">
        <v>20.5772750825477</v>
      </c>
      <c r="AE93" s="178">
        <v>19.448771905135001</v>
      </c>
      <c r="AF93" s="178">
        <v>7.7087261923969104</v>
      </c>
      <c r="AG93" s="178">
        <v>39.5938940398323</v>
      </c>
      <c r="AH93" s="178">
        <v>7.1610189345445896</v>
      </c>
      <c r="AI93" s="178">
        <v>32.962249883669898</v>
      </c>
      <c r="AJ93" s="178">
        <v>44.269373366990301</v>
      </c>
      <c r="AK93" s="178">
        <v>34.2937353227315</v>
      </c>
      <c r="AL93" s="178">
        <v>40.285025941225697</v>
      </c>
      <c r="AM93" s="178">
        <v>30.8015684742807</v>
      </c>
      <c r="AN93" s="178">
        <v>30.4817344506354</v>
      </c>
      <c r="AO93" s="178">
        <v>14.4478354797394</v>
      </c>
      <c r="AP93" s="178">
        <v>33.361412147396599</v>
      </c>
      <c r="AQ93" s="178">
        <v>34.464854052579099</v>
      </c>
      <c r="AR93" s="178">
        <v>9.9227324418837792</v>
      </c>
      <c r="AS93" s="178">
        <v>12.4863941105432</v>
      </c>
      <c r="AT93" s="178">
        <v>23.254654200325099</v>
      </c>
      <c r="AU93" s="178">
        <v>7.8404631162125904</v>
      </c>
      <c r="AV93" s="178">
        <v>7.2747705552576498</v>
      </c>
      <c r="AW93" s="178">
        <v>37.509915466383198</v>
      </c>
      <c r="AX93" s="178">
        <v>26.367183643976801</v>
      </c>
      <c r="AY93" s="178">
        <v>8.08664397980084</v>
      </c>
      <c r="AZ93" s="178">
        <v>9.1482422856566501</v>
      </c>
      <c r="BA93" s="178">
        <v>12.8469728922553</v>
      </c>
      <c r="BB93" s="178">
        <v>13.703508112662099</v>
      </c>
      <c r="BC93" s="178">
        <v>11.3630132502692</v>
      </c>
      <c r="BD93" s="178">
        <v>10.727571033027001</v>
      </c>
      <c r="BE93" s="178">
        <v>16.234722024712401</v>
      </c>
      <c r="BF93" s="178">
        <v>11.4352923859964</v>
      </c>
      <c r="BG93" s="178">
        <v>16.824644192323699</v>
      </c>
      <c r="BH93" s="178">
        <v>10.2436055692193</v>
      </c>
      <c r="BI93" s="178">
        <v>25.296747948335401</v>
      </c>
      <c r="BJ93" s="178">
        <v>10.043832104743201</v>
      </c>
      <c r="BK93" s="178">
        <v>13.7760721027387</v>
      </c>
      <c r="BL93" s="178">
        <v>32.596904349523797</v>
      </c>
      <c r="BM93" s="178">
        <v>24.846484753541802</v>
      </c>
      <c r="BN93" s="178">
        <v>8.9308100106503598</v>
      </c>
      <c r="BO93" s="178">
        <v>7.2089304885126797</v>
      </c>
      <c r="BP93" s="178">
        <v>7.4259530991635501</v>
      </c>
      <c r="BQ93" s="178">
        <v>29.073865904241501</v>
      </c>
      <c r="BR93" s="178">
        <v>27.1562432657947</v>
      </c>
      <c r="BS93" s="178">
        <v>56.030860498445797</v>
      </c>
      <c r="BT93" s="178">
        <v>11.428964121400501</v>
      </c>
      <c r="BU93" s="178">
        <v>4.5813719765722896</v>
      </c>
      <c r="BV93" s="178">
        <v>6.5732806015720202</v>
      </c>
      <c r="BW93" s="178">
        <v>14.4147872540645</v>
      </c>
      <c r="BX93" s="178">
        <v>19.4619594863122</v>
      </c>
      <c r="BY93" s="178">
        <v>25.752761968962101</v>
      </c>
      <c r="BZ93" s="178">
        <v>41.828429052309602</v>
      </c>
      <c r="CA93" s="178">
        <v>7.5777354666921202</v>
      </c>
      <c r="CB93" s="178">
        <v>22.2806828519196</v>
      </c>
      <c r="CC93" s="178">
        <v>17.7056300824757</v>
      </c>
      <c r="CD93" s="178">
        <v>44.960228926781198</v>
      </c>
      <c r="CE93" s="178">
        <v>62.384358319331596</v>
      </c>
      <c r="CF93" s="178">
        <v>16.928574059435601</v>
      </c>
      <c r="CG93" s="178">
        <v>10.419749212335301</v>
      </c>
      <c r="CH93" s="178">
        <v>27.541639117332601</v>
      </c>
      <c r="CI93" s="178">
        <v>5.5598616865637398</v>
      </c>
      <c r="CJ93" s="178">
        <v>19.952080822157399</v>
      </c>
      <c r="CK93" s="178">
        <v>7.7889031974737302</v>
      </c>
      <c r="CL93" s="178">
        <v>25.7703461724224</v>
      </c>
      <c r="CM93" s="178">
        <v>12.3649821507349</v>
      </c>
      <c r="CN93" s="178">
        <v>21.6608821896812</v>
      </c>
    </row>
    <row r="94" spans="1:95" x14ac:dyDescent="0.2">
      <c r="A94" s="146" t="s">
        <v>360</v>
      </c>
      <c r="B94" s="146">
        <v>8.6530247751585598</v>
      </c>
      <c r="C94" s="146">
        <v>10.0430550678202</v>
      </c>
      <c r="D94" s="146">
        <v>28.137454024336598</v>
      </c>
      <c r="E94" s="146">
        <v>20.073351280735999</v>
      </c>
      <c r="F94" s="146">
        <v>22.063141612760901</v>
      </c>
      <c r="G94" s="146">
        <v>28.228107547016702</v>
      </c>
      <c r="H94" s="146">
        <v>42.465237590453</v>
      </c>
      <c r="I94" s="146">
        <v>18.9881355546982</v>
      </c>
      <c r="J94" s="146">
        <v>37.2109068030176</v>
      </c>
      <c r="K94" s="146">
        <v>62.911741913588997</v>
      </c>
      <c r="L94" s="146">
        <v>17.409080511633601</v>
      </c>
      <c r="M94" s="146">
        <v>46.750149674854299</v>
      </c>
      <c r="N94" s="146">
        <v>31.2222036930239</v>
      </c>
      <c r="O94" s="146">
        <v>24.358179220423001</v>
      </c>
      <c r="P94" s="146">
        <v>19.0057389307695</v>
      </c>
      <c r="Q94" s="178">
        <v>23.9444858832574</v>
      </c>
      <c r="R94" s="146">
        <v>10.671152606766499</v>
      </c>
      <c r="S94" s="146">
        <v>33.0455652157491</v>
      </c>
      <c r="T94" s="146">
        <v>26.510265442126901</v>
      </c>
      <c r="U94" s="146">
        <v>26.0275892867711</v>
      </c>
      <c r="V94" s="146">
        <v>14.479097458359201</v>
      </c>
      <c r="W94" s="146">
        <v>26.3860935573719</v>
      </c>
      <c r="X94" s="146">
        <v>59.7288494461949</v>
      </c>
      <c r="Y94" s="146">
        <v>22.314240076884801</v>
      </c>
      <c r="Z94" s="146">
        <v>23.284041830731301</v>
      </c>
      <c r="AA94" s="146">
        <v>54.408645613697999</v>
      </c>
      <c r="AB94" s="146">
        <v>6.5668788192156597</v>
      </c>
      <c r="AC94" s="146">
        <v>13.534262680527499</v>
      </c>
      <c r="AD94" s="146">
        <v>8.13635191637586</v>
      </c>
      <c r="AE94" s="146">
        <v>10.8922110682678</v>
      </c>
      <c r="AF94" s="146">
        <v>17.159720839993899</v>
      </c>
      <c r="AG94" s="146">
        <v>12.0251172400926</v>
      </c>
      <c r="AH94" s="146">
        <v>13.532884697762199</v>
      </c>
      <c r="AI94" s="146">
        <v>21.727123983171001</v>
      </c>
      <c r="AJ94" s="146">
        <v>12.0296266899717</v>
      </c>
      <c r="AK94" s="146">
        <v>31.766118526805499</v>
      </c>
      <c r="AL94" s="146">
        <v>28.6809001502101</v>
      </c>
      <c r="AM94" s="146">
        <v>24.495693117770099</v>
      </c>
      <c r="AN94" s="146">
        <v>16.335748857879</v>
      </c>
      <c r="AO94" s="146">
        <v>27.436453440865002</v>
      </c>
      <c r="AP94" s="146">
        <v>21.948684461983799</v>
      </c>
      <c r="AQ94" s="146">
        <v>15.193610511331601</v>
      </c>
      <c r="AR94" s="146">
        <v>12.6969569304876</v>
      </c>
      <c r="AS94" s="146">
        <v>9.0676903025281597</v>
      </c>
      <c r="AT94" s="146">
        <v>37.673973395207497</v>
      </c>
      <c r="AU94" s="146">
        <v>21.6033547111366</v>
      </c>
      <c r="AV94" s="146">
        <v>19.5498840473897</v>
      </c>
      <c r="AW94" s="146">
        <v>24.3135101024655</v>
      </c>
      <c r="AX94" s="146">
        <v>34.155103054636299</v>
      </c>
      <c r="AY94" s="146">
        <v>11.7778895471069</v>
      </c>
      <c r="AZ94" s="146">
        <v>21.255440082210999</v>
      </c>
      <c r="BA94" s="146">
        <v>25.262456447626398</v>
      </c>
      <c r="BB94" s="146">
        <v>15.7236549000613</v>
      </c>
      <c r="BC94" s="146">
        <v>25.222972931193901</v>
      </c>
      <c r="BD94" s="146">
        <v>25.4402317745594</v>
      </c>
      <c r="BE94" s="146">
        <v>42.043594395608501</v>
      </c>
      <c r="BF94" s="146">
        <v>31.778573367286899</v>
      </c>
      <c r="BG94" s="178">
        <v>8.9614011130188498</v>
      </c>
      <c r="BH94" s="146">
        <v>23.950967614967599</v>
      </c>
      <c r="BI94" s="146">
        <v>8.8370007323283595</v>
      </c>
      <c r="BJ94" s="146">
        <v>59.565847856377701</v>
      </c>
      <c r="BK94" s="146">
        <v>44.7852006115642</v>
      </c>
      <c r="BL94" s="146">
        <v>40.895655996647797</v>
      </c>
      <c r="BM94" s="146">
        <v>14.972224240263801</v>
      </c>
      <c r="BN94" s="146">
        <v>7.8893700132005797</v>
      </c>
      <c r="BO94" s="146">
        <v>12.0286952479184</v>
      </c>
      <c r="BP94" s="146">
        <v>18.3315913779733</v>
      </c>
      <c r="BQ94" s="146">
        <v>55.378977230281698</v>
      </c>
      <c r="BR94" s="146">
        <v>22.0956244532296</v>
      </c>
      <c r="BS94" s="146">
        <v>18.121626357459</v>
      </c>
      <c r="BT94" s="146">
        <v>3.9344585711773701</v>
      </c>
      <c r="BU94" s="146">
        <v>15.780272358652899</v>
      </c>
      <c r="BV94" s="146">
        <v>34.569612780407901</v>
      </c>
      <c r="BW94" s="146">
        <v>24.196132332061499</v>
      </c>
      <c r="BX94" s="146">
        <v>20.472015157176301</v>
      </c>
      <c r="BY94" s="146">
        <v>11.126069256473301</v>
      </c>
      <c r="BZ94" s="146">
        <v>36.449120464609798</v>
      </c>
      <c r="CA94" s="146">
        <v>20.801911519198001</v>
      </c>
      <c r="CB94" s="146">
        <v>34.101040659503099</v>
      </c>
      <c r="CC94" s="146">
        <v>35.055358683011796</v>
      </c>
      <c r="CD94" s="146">
        <v>23.0120737226068</v>
      </c>
      <c r="CE94" s="178">
        <v>21.717260316380901</v>
      </c>
      <c r="CF94" s="146">
        <v>7.5306411072895703</v>
      </c>
      <c r="CG94" s="146">
        <v>24.3211196041911</v>
      </c>
      <c r="CH94" s="146">
        <v>49.321120103279</v>
      </c>
      <c r="CI94" s="146">
        <v>27.824806489124601</v>
      </c>
      <c r="CJ94" s="146">
        <v>14.929377150729</v>
      </c>
      <c r="CK94" s="146">
        <v>18.965811945136998</v>
      </c>
      <c r="CL94" s="178">
        <v>43.617084863478802</v>
      </c>
      <c r="CM94" s="178">
        <v>50.208369421367202</v>
      </c>
      <c r="CN94" s="178">
        <v>24.3778285636037</v>
      </c>
      <c r="CO94" s="178">
        <v>7.9068721186834203</v>
      </c>
    </row>
    <row r="95" spans="1:95" s="178" customFormat="1" x14ac:dyDescent="0.2">
      <c r="A95" s="178" t="s">
        <v>364</v>
      </c>
      <c r="B95" s="178">
        <v>0</v>
      </c>
      <c r="C95" s="178">
        <v>0.39672150748064899</v>
      </c>
      <c r="D95" s="178">
        <v>4.2022783542768698</v>
      </c>
      <c r="E95" s="178">
        <v>0.407214771199222</v>
      </c>
      <c r="F95" s="178">
        <v>6.6627094897446097</v>
      </c>
      <c r="G95" s="178">
        <v>4.1479099673413096</v>
      </c>
      <c r="H95" s="178">
        <v>44.819782051407998</v>
      </c>
      <c r="I95" s="178">
        <v>20.717347658480801</v>
      </c>
      <c r="J95" s="178">
        <v>15.031100671099701</v>
      </c>
      <c r="K95" s="178">
        <v>14.7353262591897</v>
      </c>
      <c r="L95" s="178">
        <v>0.38948534216859798</v>
      </c>
      <c r="M95" s="178">
        <v>23.859210852189701</v>
      </c>
      <c r="N95" s="178">
        <v>36.7791918839986</v>
      </c>
      <c r="O95" s="178">
        <v>6.3690218420041997</v>
      </c>
      <c r="P95" s="178">
        <v>5.3577270143646798</v>
      </c>
      <c r="Q95" s="178">
        <v>40.1227319587951</v>
      </c>
      <c r="R95" s="178">
        <v>15.230552252222401</v>
      </c>
      <c r="S95" s="178">
        <v>34.733391780388203</v>
      </c>
      <c r="T95" s="178">
        <v>10.140094379159301</v>
      </c>
      <c r="U95" s="178">
        <v>5.07847320946426</v>
      </c>
      <c r="V95" s="178">
        <v>33.742773179102898</v>
      </c>
      <c r="W95" s="178">
        <v>25.045691783282599</v>
      </c>
      <c r="X95" s="178">
        <v>15.6569988290765</v>
      </c>
      <c r="Y95" s="178">
        <v>15.382603954733201</v>
      </c>
      <c r="Z95" s="178">
        <v>3.5145459984420602</v>
      </c>
      <c r="AA95" s="178">
        <v>9.8602918115774703</v>
      </c>
      <c r="AB95" s="178">
        <v>16.433247804831499</v>
      </c>
      <c r="AC95" s="178">
        <v>12.3793335096231</v>
      </c>
      <c r="AD95" s="178">
        <v>8.4481421429546106</v>
      </c>
      <c r="AE95" s="178">
        <v>5.8572442415287496</v>
      </c>
      <c r="AF95" s="178">
        <v>0.38763754378293003</v>
      </c>
      <c r="AG95" s="178">
        <v>24.719894310714</v>
      </c>
      <c r="AH95" s="178">
        <v>0.36899159612894999</v>
      </c>
      <c r="AI95" s="178">
        <v>5.2837298282927501</v>
      </c>
      <c r="AJ95" s="178">
        <v>20.282641885565699</v>
      </c>
      <c r="AK95" s="178">
        <v>14.878648176769699</v>
      </c>
      <c r="AL95" s="178">
        <v>34.311225594400902</v>
      </c>
      <c r="AM95" s="178">
        <v>21.972210646741999</v>
      </c>
      <c r="AN95" s="178">
        <v>13.625214625753999</v>
      </c>
      <c r="AO95" s="178">
        <v>8.4998046700722405</v>
      </c>
      <c r="AP95" s="178">
        <v>16.812994078387302</v>
      </c>
      <c r="AQ95" s="178">
        <v>15.1522939601653</v>
      </c>
      <c r="AR95" s="178">
        <v>7.7527773255639004E-2</v>
      </c>
      <c r="AS95" s="178">
        <v>0</v>
      </c>
      <c r="AT95" s="178">
        <v>14.3603997997884</v>
      </c>
      <c r="AU95" s="178">
        <v>1.0733995679667301</v>
      </c>
      <c r="AV95" s="178">
        <v>0.40399722491262902</v>
      </c>
      <c r="AW95" s="178">
        <v>23.720610429838199</v>
      </c>
      <c r="AX95" s="178">
        <v>13.5240080243746</v>
      </c>
      <c r="AY95" s="178">
        <v>0.99544671646916105</v>
      </c>
      <c r="AZ95" s="178">
        <v>1.06807453595788</v>
      </c>
      <c r="BA95" s="178">
        <v>3.50043651350353</v>
      </c>
      <c r="BB95" s="178">
        <v>11.360890981260701</v>
      </c>
      <c r="BC95" s="178">
        <v>2.6406383113339902</v>
      </c>
      <c r="BD95" s="178">
        <v>1.93503905051989</v>
      </c>
      <c r="BE95" s="178">
        <v>10.359674704874401</v>
      </c>
      <c r="BF95" s="178">
        <v>3.37074170003436</v>
      </c>
      <c r="BG95" s="178">
        <v>15.160115737106</v>
      </c>
      <c r="BH95" s="178">
        <v>1.3541853972064399</v>
      </c>
      <c r="BI95" s="178">
        <v>0</v>
      </c>
      <c r="BJ95" s="178">
        <v>9.6877710608717003</v>
      </c>
      <c r="BK95" s="178">
        <v>26.1745376181929</v>
      </c>
      <c r="BL95" s="178">
        <v>31.678178859058502</v>
      </c>
      <c r="BM95" s="178">
        <v>18.976555815109101</v>
      </c>
      <c r="BN95" s="178">
        <v>0.61936303113098701</v>
      </c>
      <c r="BO95" s="178">
        <v>0.78463687158013296</v>
      </c>
      <c r="BP95" s="178">
        <v>0.39602272903047703</v>
      </c>
      <c r="BQ95" s="178">
        <v>26.726837965105101</v>
      </c>
      <c r="BR95" s="178">
        <v>27.5009441947794</v>
      </c>
      <c r="BS95" s="178">
        <v>32.8403928573005</v>
      </c>
      <c r="BT95" s="178">
        <v>9.0338569048607305</v>
      </c>
      <c r="BU95" s="178">
        <v>0.40237451563878301</v>
      </c>
      <c r="BV95" s="178">
        <v>15.565871693336501</v>
      </c>
      <c r="BW95" s="178">
        <v>14.9722009503732</v>
      </c>
      <c r="BX95" s="178">
        <v>3.06485057493791</v>
      </c>
      <c r="BY95" s="178">
        <v>25.579095244664799</v>
      </c>
      <c r="BZ95" s="178">
        <v>13.4282912095212</v>
      </c>
      <c r="CA95" s="178">
        <v>0.88670581501571599</v>
      </c>
      <c r="CB95" s="178">
        <v>8.6095148181220402</v>
      </c>
      <c r="CC95" s="178">
        <v>6.2558107123191</v>
      </c>
      <c r="CD95" s="178">
        <v>29.674615836126701</v>
      </c>
      <c r="CE95" s="178">
        <v>73.439953533464902</v>
      </c>
      <c r="CF95" s="178">
        <v>3.2187043729045799</v>
      </c>
      <c r="CG95" s="178">
        <v>1.8194172965820501</v>
      </c>
      <c r="CH95" s="178">
        <v>33.857519868614602</v>
      </c>
      <c r="CI95" s="178">
        <v>2.2516345655316901</v>
      </c>
      <c r="CJ95" s="178">
        <v>12.7395222836728</v>
      </c>
      <c r="CK95" s="178">
        <v>2.7874703641541898</v>
      </c>
      <c r="CL95" s="178">
        <v>38.770426186595799</v>
      </c>
      <c r="CM95" s="178">
        <v>23.927272833314401</v>
      </c>
      <c r="CN95" s="178">
        <v>25.9114812811506</v>
      </c>
      <c r="CO95" s="178">
        <v>51.313203684388498</v>
      </c>
      <c r="CP95" s="178">
        <v>11.758894401834899</v>
      </c>
    </row>
    <row r="96" spans="1:95" x14ac:dyDescent="0.2">
      <c r="A96" s="146" t="s">
        <v>542</v>
      </c>
      <c r="B96" s="146">
        <v>61.736918561020097</v>
      </c>
      <c r="C96" s="146">
        <v>53.990686915890699</v>
      </c>
      <c r="D96" s="146">
        <v>76.4113297221907</v>
      </c>
      <c r="E96" s="146">
        <v>66.6416091482876</v>
      </c>
      <c r="F96" s="146">
        <v>36.306404577007001</v>
      </c>
      <c r="G96" s="146">
        <v>73.342140560495196</v>
      </c>
      <c r="H96" s="146">
        <v>19.265583473764</v>
      </c>
      <c r="I96" s="146">
        <v>22.026246823059299</v>
      </c>
      <c r="J96" s="146">
        <v>41.108810803321902</v>
      </c>
      <c r="K96" s="146">
        <v>34.9573911839178</v>
      </c>
      <c r="L96" s="146">
        <v>67.820794630508004</v>
      </c>
      <c r="M96" s="146">
        <v>18.3804539285616</v>
      </c>
      <c r="N96" s="146">
        <v>19.9431970847522</v>
      </c>
      <c r="O96" s="146">
        <v>69.702465089355897</v>
      </c>
      <c r="P96" s="146">
        <v>55.188950907713902</v>
      </c>
      <c r="Q96" s="178">
        <v>16.406862979266698</v>
      </c>
      <c r="R96" s="146">
        <v>32.939846809452597</v>
      </c>
      <c r="S96" s="146">
        <v>13.771846529472301</v>
      </c>
      <c r="T96" s="146">
        <v>53.9641277976921</v>
      </c>
      <c r="U96" s="146">
        <v>75.623391454245905</v>
      </c>
      <c r="V96" s="146">
        <v>15.129563766711</v>
      </c>
      <c r="W96" s="146">
        <v>30.983498933836302</v>
      </c>
      <c r="X96" s="146">
        <v>37.766900657434597</v>
      </c>
      <c r="Y96" s="146">
        <v>43.123778019835697</v>
      </c>
      <c r="Z96" s="146">
        <v>67.569989377760706</v>
      </c>
      <c r="AA96" s="146">
        <v>46.151298998994299</v>
      </c>
      <c r="AB96" s="146">
        <v>30.709416549297</v>
      </c>
      <c r="AC96" s="146">
        <v>22.4952401124476</v>
      </c>
      <c r="AD96" s="146">
        <v>38.932224042052901</v>
      </c>
      <c r="AE96" s="146">
        <v>48.248749701163803</v>
      </c>
      <c r="AF96" s="146">
        <v>65.962345937594193</v>
      </c>
      <c r="AG96" s="146">
        <v>38.286097241431698</v>
      </c>
      <c r="AH96" s="146">
        <v>55.421370252353398</v>
      </c>
      <c r="AI96" s="146">
        <v>60.833160975488902</v>
      </c>
      <c r="AJ96" s="146">
        <v>39.472524940517097</v>
      </c>
      <c r="AK96" s="146">
        <v>35.756194060215002</v>
      </c>
      <c r="AL96" s="146">
        <v>33.074317563016798</v>
      </c>
      <c r="AM96" s="146">
        <v>39.263685611057497</v>
      </c>
      <c r="AN96" s="146">
        <v>37.808679840463803</v>
      </c>
      <c r="AO96" s="146">
        <v>62.344376942150802</v>
      </c>
      <c r="AP96" s="146">
        <v>48.050044711752598</v>
      </c>
      <c r="AQ96" s="146">
        <v>63.012926785084098</v>
      </c>
      <c r="AR96" s="146">
        <v>68.577354178081606</v>
      </c>
      <c r="AS96" s="146">
        <v>71.289852592159306</v>
      </c>
      <c r="AT96" s="146">
        <v>36.743236017889998</v>
      </c>
      <c r="AU96" s="146">
        <v>70.517224080962393</v>
      </c>
      <c r="AV96" s="146">
        <v>57.874639062917701</v>
      </c>
      <c r="AW96" s="146">
        <v>27.464295442443301</v>
      </c>
      <c r="AX96" s="146">
        <v>51.279301094171601</v>
      </c>
      <c r="AY96" s="146">
        <v>52.622277831640602</v>
      </c>
      <c r="AZ96" s="146">
        <v>70.974234515172796</v>
      </c>
      <c r="BA96" s="146">
        <v>71.841166395029006</v>
      </c>
      <c r="BB96" s="146">
        <v>31.732497226864002</v>
      </c>
      <c r="BC96" s="146">
        <v>75.905191368827701</v>
      </c>
      <c r="BD96" s="146">
        <v>65.104977706845204</v>
      </c>
      <c r="BE96" s="146">
        <v>40.5317019769872</v>
      </c>
      <c r="BF96" s="146">
        <v>76.146985395942806</v>
      </c>
      <c r="BG96" s="178">
        <v>26.200876143861301</v>
      </c>
      <c r="BH96" s="146">
        <v>72.086749401973407</v>
      </c>
      <c r="BI96" s="146">
        <v>53.331360823635897</v>
      </c>
      <c r="BJ96" s="146">
        <v>29.113941385963201</v>
      </c>
      <c r="BK96" s="146">
        <v>10.467358015687401</v>
      </c>
      <c r="BL96" s="146">
        <v>28.149245339410701</v>
      </c>
      <c r="BM96" s="146">
        <v>26.344537666799901</v>
      </c>
      <c r="BN96" s="146">
        <v>71.760700774918206</v>
      </c>
      <c r="BO96" s="146">
        <v>54.639893829472797</v>
      </c>
      <c r="BP96" s="146">
        <v>63.971981334325598</v>
      </c>
      <c r="BQ96" s="146">
        <v>31.941729005393999</v>
      </c>
      <c r="BR96" s="146">
        <v>28.174588931669899</v>
      </c>
      <c r="BS96" s="146">
        <v>27.874442879002</v>
      </c>
      <c r="BT96" s="146">
        <v>24.382144350270899</v>
      </c>
      <c r="BU96" s="146">
        <v>65.930156993968097</v>
      </c>
      <c r="BV96" s="146">
        <v>31.095177038218601</v>
      </c>
      <c r="BW96" s="146">
        <v>19.281902892732401</v>
      </c>
      <c r="BX96" s="146">
        <v>79.932576761942499</v>
      </c>
      <c r="BY96" s="146">
        <v>19.752802856499098</v>
      </c>
      <c r="BZ96" s="146">
        <v>33.148501099609902</v>
      </c>
      <c r="CA96" s="146">
        <v>64.938640460201498</v>
      </c>
      <c r="CB96" s="146">
        <v>36.023820896728402</v>
      </c>
      <c r="CC96" s="146">
        <v>54.385454806719402</v>
      </c>
      <c r="CD96" s="146">
        <v>47.9045545368162</v>
      </c>
      <c r="CE96" s="178">
        <v>7.3420460780147696</v>
      </c>
      <c r="CF96" s="146">
        <v>66.220421772187606</v>
      </c>
      <c r="CG96" s="146">
        <v>73.030182159509394</v>
      </c>
      <c r="CH96" s="146">
        <v>20.855388451905799</v>
      </c>
      <c r="CI96" s="146">
        <v>65.6351042403506</v>
      </c>
      <c r="CJ96" s="146">
        <v>18.340624233662801</v>
      </c>
      <c r="CK96" s="146">
        <v>49.8590886380765</v>
      </c>
      <c r="CL96" s="178">
        <v>13.999035830146701</v>
      </c>
      <c r="CM96" s="178">
        <v>10.1212511151667</v>
      </c>
      <c r="CN96" s="178">
        <v>16.2112332671486</v>
      </c>
      <c r="CO96" s="178">
        <v>12.7486310122407</v>
      </c>
      <c r="CP96" s="146">
        <v>26.1493380276331</v>
      </c>
      <c r="CQ96" s="178">
        <v>5.7226863667841199</v>
      </c>
    </row>
    <row r="97" spans="1:111" x14ac:dyDescent="0.2">
      <c r="A97" s="146" t="s">
        <v>543</v>
      </c>
      <c r="B97" s="146">
        <v>74.086595958146802</v>
      </c>
      <c r="C97" s="146">
        <v>71.070506305329701</v>
      </c>
      <c r="D97" s="146">
        <v>69.254267785526807</v>
      </c>
      <c r="E97" s="146">
        <v>76.908481181041694</v>
      </c>
      <c r="F97" s="146">
        <v>47.289297650295197</v>
      </c>
      <c r="G97" s="146">
        <v>64.1524804652054</v>
      </c>
      <c r="H97" s="146">
        <v>10.4098139357571</v>
      </c>
      <c r="I97" s="146">
        <v>27.6263500545512</v>
      </c>
      <c r="J97" s="146">
        <v>45.654051433531002</v>
      </c>
      <c r="K97" s="146">
        <v>22.853443143902599</v>
      </c>
      <c r="L97" s="146">
        <v>70.465262740384304</v>
      </c>
      <c r="M97" s="146">
        <v>0</v>
      </c>
      <c r="N97" s="146">
        <v>22.6255581320682</v>
      </c>
      <c r="O97" s="146">
        <v>75.178208382276694</v>
      </c>
      <c r="P97" s="146">
        <v>58.738724084227201</v>
      </c>
      <c r="Q97" s="178">
        <v>2.82925052362704</v>
      </c>
      <c r="R97" s="146">
        <v>24.919928366296801</v>
      </c>
      <c r="S97" s="146">
        <v>5.9224061763646896</v>
      </c>
      <c r="T97" s="146">
        <v>53.748029050627402</v>
      </c>
      <c r="U97" s="146">
        <v>55.6558035132241</v>
      </c>
      <c r="V97" s="146">
        <v>13.922680742900001</v>
      </c>
      <c r="W97" s="146">
        <v>9.4580311759980393</v>
      </c>
      <c r="X97" s="146">
        <v>22.2615221256406</v>
      </c>
      <c r="Y97" s="146">
        <v>41.222656962336899</v>
      </c>
      <c r="Z97" s="146">
        <v>55.880062653605201</v>
      </c>
      <c r="AA97" s="146">
        <v>39.340498912266099</v>
      </c>
      <c r="AB97" s="146">
        <v>40.975818973486</v>
      </c>
      <c r="AC97" s="146">
        <v>45.0532227035566</v>
      </c>
      <c r="AD97" s="146">
        <v>50.526660907432799</v>
      </c>
      <c r="AE97" s="146">
        <v>61.638419067892698</v>
      </c>
      <c r="AF97" s="146">
        <v>78.451257747262005</v>
      </c>
      <c r="AG97" s="146">
        <v>36.742127334606998</v>
      </c>
      <c r="AH97" s="146">
        <v>66.421851066643896</v>
      </c>
      <c r="AI97" s="146">
        <v>46.4051188658378</v>
      </c>
      <c r="AJ97" s="146">
        <v>36.754679512113199</v>
      </c>
      <c r="AK97" s="146">
        <v>27.806126793751901</v>
      </c>
      <c r="AL97" s="146">
        <v>22.981950806911598</v>
      </c>
      <c r="AM97" s="146">
        <v>19.3688914948148</v>
      </c>
      <c r="AN97" s="146">
        <v>33.5682306468021</v>
      </c>
      <c r="AO97" s="146">
        <v>39.635495943230502</v>
      </c>
      <c r="AP97" s="146">
        <v>22.417216706698099</v>
      </c>
      <c r="AQ97" s="146">
        <v>57.894938724071501</v>
      </c>
      <c r="AR97" s="146">
        <v>61.278982327226402</v>
      </c>
      <c r="AS97" s="146">
        <v>83.550116003706606</v>
      </c>
      <c r="AT97" s="146">
        <v>23.065748469850099</v>
      </c>
      <c r="AU97" s="146">
        <v>68.423144350328201</v>
      </c>
      <c r="AV97" s="146">
        <v>74.467098421605399</v>
      </c>
      <c r="AW97" s="146">
        <v>7.5455717526720703</v>
      </c>
      <c r="AX97" s="146">
        <v>35.981009589505902</v>
      </c>
      <c r="AY97" s="146">
        <v>73.602796513857797</v>
      </c>
      <c r="AZ97" s="146">
        <v>73.4454125795735</v>
      </c>
      <c r="BA97" s="146">
        <v>68.469157275818603</v>
      </c>
      <c r="BB97" s="146">
        <v>47.737720289819798</v>
      </c>
      <c r="BC97" s="146">
        <v>69.898321579137303</v>
      </c>
      <c r="BD97" s="146">
        <v>58.500971687227803</v>
      </c>
      <c r="BE97" s="146">
        <v>25.5626390673904</v>
      </c>
      <c r="BF97" s="146">
        <v>62.359469049269698</v>
      </c>
      <c r="BG97" s="178">
        <v>26.346781777375501</v>
      </c>
      <c r="BH97" s="146">
        <v>62.606858972018998</v>
      </c>
      <c r="BI97" s="146">
        <v>64.952934812043296</v>
      </c>
      <c r="BJ97" s="146">
        <v>28.227816903455398</v>
      </c>
      <c r="BK97" s="146">
        <v>21.584066775800501</v>
      </c>
      <c r="BL97" s="146">
        <v>10.9067549352215</v>
      </c>
      <c r="BM97" s="146">
        <v>30.085971588743</v>
      </c>
      <c r="BN97" s="146">
        <v>81.815203242945003</v>
      </c>
      <c r="BO97" s="146">
        <v>74.808344278269004</v>
      </c>
      <c r="BP97" s="146">
        <v>79.051409249631305</v>
      </c>
      <c r="BQ97" s="146">
        <v>14.2880334092821</v>
      </c>
      <c r="BR97" s="146">
        <v>17.499441121349399</v>
      </c>
      <c r="BS97" s="146">
        <v>19.6414228409161</v>
      </c>
      <c r="BT97" s="146">
        <v>48.399293830367597</v>
      </c>
      <c r="BU97" s="146">
        <v>77.209717631225502</v>
      </c>
      <c r="BV97" s="146">
        <v>25.9680316241759</v>
      </c>
      <c r="BW97" s="146">
        <v>30.7356229560896</v>
      </c>
      <c r="BX97" s="146">
        <v>70.733703588417498</v>
      </c>
      <c r="BY97" s="146">
        <v>24.278438580691901</v>
      </c>
      <c r="BZ97" s="146">
        <v>24.407949401534498</v>
      </c>
      <c r="CA97" s="146">
        <v>62.166586571148599</v>
      </c>
      <c r="CB97" s="146">
        <v>29.844941279402899</v>
      </c>
      <c r="CC97" s="146">
        <v>39.041820932186397</v>
      </c>
      <c r="CD97" s="146">
        <v>25.496787750053901</v>
      </c>
      <c r="CE97" s="178">
        <v>2.7242235662346301</v>
      </c>
      <c r="CF97" s="146">
        <v>77.788871741037298</v>
      </c>
      <c r="CG97" s="146">
        <v>72.503368613884604</v>
      </c>
      <c r="CH97" s="146">
        <v>0</v>
      </c>
      <c r="CI97" s="146">
        <v>60.391608037711798</v>
      </c>
      <c r="CJ97" s="146">
        <v>27.716757301444702</v>
      </c>
      <c r="CK97" s="146">
        <v>56.423994445733598</v>
      </c>
      <c r="CL97" s="178">
        <v>8.4166447519987706</v>
      </c>
      <c r="CM97" s="178">
        <v>4.5859341562430096</v>
      </c>
      <c r="CN97" s="178">
        <v>7.4181001659063703</v>
      </c>
      <c r="CO97" s="178">
        <v>12.3922848943897</v>
      </c>
      <c r="CP97" s="146">
        <v>4.1099709136765297</v>
      </c>
      <c r="CQ97" s="178">
        <v>1.351574994261</v>
      </c>
      <c r="CR97" s="146">
        <v>67.1091097792753</v>
      </c>
    </row>
    <row r="98" spans="1:111" x14ac:dyDescent="0.2">
      <c r="A98" s="146" t="s">
        <v>554</v>
      </c>
      <c r="B98" s="146">
        <v>73.447143759840699</v>
      </c>
      <c r="C98" s="146">
        <v>76.556073912832403</v>
      </c>
      <c r="D98" s="146">
        <v>77.966712046488496</v>
      </c>
      <c r="E98" s="146">
        <v>85.149076822198495</v>
      </c>
      <c r="F98" s="146">
        <v>57.999012628156002</v>
      </c>
      <c r="G98" s="146">
        <v>74.152826471206396</v>
      </c>
      <c r="H98" s="146">
        <v>7.76732729493341</v>
      </c>
      <c r="I98" s="146">
        <v>26.897829280461</v>
      </c>
      <c r="J98" s="146">
        <v>37.148811304226001</v>
      </c>
      <c r="K98" s="146">
        <v>26.9494653249393</v>
      </c>
      <c r="L98" s="146">
        <v>89.276842847237603</v>
      </c>
      <c r="M98" s="146">
        <v>15.7910515990561</v>
      </c>
      <c r="N98" s="146">
        <v>27.160265959412701</v>
      </c>
      <c r="O98" s="146">
        <v>72.005442357240497</v>
      </c>
      <c r="P98" s="146">
        <v>47.8746028333669</v>
      </c>
      <c r="Q98" s="178">
        <v>21.888863919695702</v>
      </c>
      <c r="R98" s="146">
        <v>26.489264518293002</v>
      </c>
      <c r="S98" s="146">
        <v>0</v>
      </c>
      <c r="T98" s="146">
        <v>59.945348040189302</v>
      </c>
      <c r="U98" s="146">
        <v>61.9008509214081</v>
      </c>
      <c r="V98" s="146">
        <v>15.6399060153975</v>
      </c>
      <c r="W98" s="146">
        <v>8.7978342737016799</v>
      </c>
      <c r="X98" s="146">
        <v>36.581436828342</v>
      </c>
      <c r="Y98" s="146">
        <v>36.659461006195599</v>
      </c>
      <c r="Z98" s="146">
        <v>51.357337074642402</v>
      </c>
      <c r="AA98" s="146">
        <v>40.885848491870703</v>
      </c>
      <c r="AB98" s="146">
        <v>29.687879891234601</v>
      </c>
      <c r="AC98" s="146">
        <v>51.495464845060098</v>
      </c>
      <c r="AD98" s="146">
        <v>56.207417542294799</v>
      </c>
      <c r="AE98" s="146">
        <v>56.021339898138301</v>
      </c>
      <c r="AF98" s="146">
        <v>91.519283872737006</v>
      </c>
      <c r="AG98" s="146">
        <v>27.9083938397537</v>
      </c>
      <c r="AH98" s="146">
        <v>79.899761252939598</v>
      </c>
      <c r="AI98" s="146">
        <v>44.282321443080598</v>
      </c>
      <c r="AJ98" s="146">
        <v>28.832454042193898</v>
      </c>
      <c r="AK98" s="146">
        <v>21.685959140804201</v>
      </c>
      <c r="AL98" s="146">
        <v>15.018024889887901</v>
      </c>
      <c r="AM98" s="146">
        <v>14.966232223700301</v>
      </c>
      <c r="AN98" s="146">
        <v>24.4355813105729</v>
      </c>
      <c r="AO98" s="146">
        <v>27.979318236516502</v>
      </c>
      <c r="AP98" s="146">
        <v>24.7907795972787</v>
      </c>
      <c r="AQ98" s="146">
        <v>46.5428938150324</v>
      </c>
      <c r="AR98" s="146">
        <v>59.390784953753403</v>
      </c>
      <c r="AS98" s="146">
        <v>78.252140618841693</v>
      </c>
      <c r="AT98" s="146">
        <v>20.899029883788099</v>
      </c>
      <c r="AU98" s="146">
        <v>81.736049185778299</v>
      </c>
      <c r="AV98" s="146">
        <v>84.943354721814998</v>
      </c>
      <c r="AW98" s="146">
        <v>6.8773663230495403</v>
      </c>
      <c r="AX98" s="146">
        <v>45.411566518694897</v>
      </c>
      <c r="AY98" s="146">
        <v>84.687729210287202</v>
      </c>
      <c r="AZ98" s="146">
        <v>78.302372819675497</v>
      </c>
      <c r="BA98" s="146">
        <v>79.735775794161398</v>
      </c>
      <c r="BB98" s="146">
        <v>62.0853149411749</v>
      </c>
      <c r="BC98" s="146">
        <v>78.680177844697795</v>
      </c>
      <c r="BD98" s="146">
        <v>77.500293775979301</v>
      </c>
      <c r="BE98" s="146">
        <v>22.01801891529</v>
      </c>
      <c r="BF98" s="146">
        <v>71.061550537796506</v>
      </c>
      <c r="BG98" s="178">
        <v>24.148455031337299</v>
      </c>
      <c r="BH98" s="146">
        <v>69.714254808604906</v>
      </c>
      <c r="BI98" s="146">
        <v>62.201041165882202</v>
      </c>
      <c r="BJ98" s="146">
        <v>35.043508133904503</v>
      </c>
      <c r="BK98" s="146">
        <v>30.498504785904299</v>
      </c>
      <c r="BL98" s="146">
        <v>18.598990819719798</v>
      </c>
      <c r="BM98" s="146">
        <v>27.608470827800701</v>
      </c>
      <c r="BN98" s="146">
        <v>72.258998995857695</v>
      </c>
      <c r="BO98" s="146">
        <v>81.551075940398505</v>
      </c>
      <c r="BP98" s="146">
        <v>88.6378957244426</v>
      </c>
      <c r="BQ98" s="146">
        <v>11.4413698091921</v>
      </c>
      <c r="BR98" s="146">
        <v>16.661373957705798</v>
      </c>
      <c r="BS98" s="146">
        <v>18.523549077374401</v>
      </c>
      <c r="BT98" s="146">
        <v>45.227854091942397</v>
      </c>
      <c r="BU98" s="146">
        <v>82.590153806058595</v>
      </c>
      <c r="BV98" s="146">
        <v>37.884193822476199</v>
      </c>
      <c r="BW98" s="146">
        <v>34.908531520200903</v>
      </c>
      <c r="BX98" s="146">
        <v>62.453340825028498</v>
      </c>
      <c r="BY98" s="146">
        <v>19.479421825238301</v>
      </c>
      <c r="BZ98" s="146">
        <v>22.438043249024801</v>
      </c>
      <c r="CA98" s="146">
        <v>69.532656306595001</v>
      </c>
      <c r="CB98" s="146">
        <v>32.506684600240099</v>
      </c>
      <c r="CC98" s="146">
        <v>54.709703333557997</v>
      </c>
      <c r="CD98" s="146">
        <v>27.997520488506701</v>
      </c>
      <c r="CE98" s="178">
        <v>0</v>
      </c>
      <c r="CF98" s="146">
        <v>59.429552209723099</v>
      </c>
      <c r="CG98" s="146">
        <v>78.917576142633493</v>
      </c>
      <c r="CH98" s="146">
        <v>14.801082681627699</v>
      </c>
      <c r="CI98" s="146">
        <v>74.411884032335706</v>
      </c>
      <c r="CJ98" s="146">
        <v>31.054108231767501</v>
      </c>
      <c r="CK98" s="146">
        <v>59.018178163295801</v>
      </c>
      <c r="CL98" s="178">
        <v>13.171789611165</v>
      </c>
      <c r="CM98" s="178">
        <v>14.6108555048867</v>
      </c>
      <c r="CN98" s="178">
        <v>19.4829166975608</v>
      </c>
      <c r="CO98" s="178">
        <v>7.6491917306102097</v>
      </c>
      <c r="CP98" s="146">
        <v>16.897387386978199</v>
      </c>
      <c r="CQ98" s="178">
        <v>0.38565443959420498</v>
      </c>
      <c r="CR98" s="146">
        <v>62.858717410556999</v>
      </c>
      <c r="CS98" s="146">
        <v>75.612851104226607</v>
      </c>
    </row>
    <row r="99" spans="1:111" x14ac:dyDescent="0.2">
      <c r="A99" s="146" t="s">
        <v>324</v>
      </c>
      <c r="B99" s="146">
        <v>64.108575618485006</v>
      </c>
      <c r="C99" s="146">
        <v>71.007766894659397</v>
      </c>
      <c r="D99" s="146">
        <v>86.790509147796897</v>
      </c>
      <c r="E99" s="146">
        <v>80.261189933897498</v>
      </c>
      <c r="F99" s="146">
        <v>48.3377730683751</v>
      </c>
      <c r="G99" s="146">
        <v>83.665999209344506</v>
      </c>
      <c r="H99" s="146">
        <v>8.4027638914448204</v>
      </c>
      <c r="I99" s="146">
        <v>13.1167080985959</v>
      </c>
      <c r="J99" s="146">
        <v>44.068519061038401</v>
      </c>
      <c r="K99" s="146">
        <v>24.233966807633401</v>
      </c>
      <c r="L99" s="146">
        <v>85.850435138609896</v>
      </c>
      <c r="M99" s="146">
        <v>9.4596754309264792</v>
      </c>
      <c r="N99" s="146">
        <v>14.9849342732499</v>
      </c>
      <c r="O99" s="146">
        <v>77.881424262162398</v>
      </c>
      <c r="P99" s="146">
        <v>59.433979668517701</v>
      </c>
      <c r="Q99" s="178">
        <v>11.755518990555901</v>
      </c>
      <c r="R99" s="146">
        <v>27.311377680160302</v>
      </c>
      <c r="S99" s="146">
        <v>0.75404662921565102</v>
      </c>
      <c r="T99" s="146">
        <v>58.119611349016402</v>
      </c>
      <c r="U99" s="146">
        <v>72.886350221770201</v>
      </c>
      <c r="V99" s="146">
        <v>6.1317918369826101</v>
      </c>
      <c r="W99" s="146">
        <v>11.001996170930701</v>
      </c>
      <c r="X99" s="146">
        <v>33.857382335472501</v>
      </c>
      <c r="Y99" s="146">
        <v>40.130498411055399</v>
      </c>
      <c r="Z99" s="146">
        <v>61.046665236516098</v>
      </c>
      <c r="AA99" s="146">
        <v>49.8099483453178</v>
      </c>
      <c r="AB99" s="146">
        <v>34.325710520654901</v>
      </c>
      <c r="AC99" s="146">
        <v>30.132505073704099</v>
      </c>
      <c r="AD99" s="146">
        <v>45.528975538565902</v>
      </c>
      <c r="AE99" s="146">
        <v>51.844994370658199</v>
      </c>
      <c r="AF99" s="146">
        <v>85.104259790539999</v>
      </c>
      <c r="AG99" s="146">
        <v>32.3027463340648</v>
      </c>
      <c r="AH99" s="146">
        <v>72.6854085809357</v>
      </c>
      <c r="AI99" s="146">
        <v>51.830440261238401</v>
      </c>
      <c r="AJ99" s="146">
        <v>33.249140382434199</v>
      </c>
      <c r="AK99" s="146">
        <v>25.715347674214499</v>
      </c>
      <c r="AL99" s="146">
        <v>17.441461673185799</v>
      </c>
      <c r="AM99" s="146">
        <v>18.191278343135799</v>
      </c>
      <c r="AN99" s="146">
        <v>30.533591649675401</v>
      </c>
      <c r="AO99" s="146">
        <v>34.569421434982303</v>
      </c>
      <c r="AP99" s="146">
        <v>29.206698333587401</v>
      </c>
      <c r="AQ99" s="146">
        <v>54.415083050336001</v>
      </c>
      <c r="AR99" s="146">
        <v>71.103367437312997</v>
      </c>
      <c r="AS99" s="146">
        <v>81.566285576677203</v>
      </c>
      <c r="AT99" s="146">
        <v>21.968885790160702</v>
      </c>
      <c r="AU99" s="146">
        <v>86.621922648348203</v>
      </c>
      <c r="AV99" s="146">
        <v>77.692058017821495</v>
      </c>
      <c r="AW99" s="146">
        <v>8.6962535533816094</v>
      </c>
      <c r="AX99" s="146">
        <v>46.786454219127897</v>
      </c>
      <c r="AY99" s="146">
        <v>68.892409581542196</v>
      </c>
      <c r="AZ99" s="146">
        <v>88.441208988538406</v>
      </c>
      <c r="BA99" s="146">
        <v>74.975175175318</v>
      </c>
      <c r="BB99" s="146">
        <v>50.357212774006797</v>
      </c>
      <c r="BC99" s="146">
        <v>90.142797113135103</v>
      </c>
      <c r="BD99" s="146">
        <v>75.789170328101605</v>
      </c>
      <c r="BE99" s="146">
        <v>27.2269475159789</v>
      </c>
      <c r="BF99" s="146">
        <v>77.813108453128706</v>
      </c>
      <c r="BG99" s="178">
        <v>27.221982531393898</v>
      </c>
      <c r="BH99" s="146">
        <v>76.903924803999999</v>
      </c>
      <c r="BI99" s="146">
        <v>63.540613685422301</v>
      </c>
      <c r="BJ99" s="146">
        <v>40.052318760182303</v>
      </c>
      <c r="BK99" s="146">
        <v>21.133544362816199</v>
      </c>
      <c r="BL99" s="146">
        <v>13.7073898854195</v>
      </c>
      <c r="BM99" s="146">
        <v>31.365645355322901</v>
      </c>
      <c r="BN99" s="146">
        <v>89.184252268383901</v>
      </c>
      <c r="BO99" s="146">
        <v>70.538270434756896</v>
      </c>
      <c r="BP99" s="146">
        <v>83.429161121963006</v>
      </c>
      <c r="BQ99" s="146">
        <v>12.7084310462115</v>
      </c>
      <c r="BR99" s="146">
        <v>16.863212028035701</v>
      </c>
      <c r="BS99" s="146">
        <v>21.521926947266898</v>
      </c>
      <c r="BT99" s="146">
        <v>32.0784379537238</v>
      </c>
      <c r="BU99" s="146">
        <v>86.1143195865004</v>
      </c>
      <c r="BV99" s="146">
        <v>36.377220202550198</v>
      </c>
      <c r="BW99" s="146">
        <v>29.845741471736901</v>
      </c>
      <c r="BX99" s="146">
        <v>73.094735753794694</v>
      </c>
      <c r="BY99" s="146">
        <v>22.8034089878788</v>
      </c>
      <c r="BZ99" s="146">
        <v>26.165549910269799</v>
      </c>
      <c r="CA99" s="146">
        <v>80.546339865269204</v>
      </c>
      <c r="CB99" s="146">
        <v>33.783337716771698</v>
      </c>
      <c r="CC99" s="146">
        <v>53.036035657993096</v>
      </c>
      <c r="CD99" s="146">
        <v>31.590023920812399</v>
      </c>
      <c r="CE99" s="178">
        <v>0.337784242399437</v>
      </c>
      <c r="CF99" s="146">
        <v>71.418690681590505</v>
      </c>
      <c r="CG99" s="146">
        <v>87.606243014196394</v>
      </c>
      <c r="CH99" s="146">
        <v>10.135646869736201</v>
      </c>
      <c r="CI99" s="146">
        <v>74.918465897103005</v>
      </c>
      <c r="CJ99" s="146">
        <v>24.929328231137902</v>
      </c>
      <c r="CK99" s="146">
        <v>61.520262912568199</v>
      </c>
      <c r="CL99" s="178">
        <v>12.982839746302201</v>
      </c>
      <c r="CM99" s="178">
        <v>15.8923222869178</v>
      </c>
      <c r="CN99" s="178">
        <v>18.726910245132</v>
      </c>
      <c r="CO99" s="178">
        <v>8.7415978790939999</v>
      </c>
      <c r="CP99" s="146">
        <v>13.602542376772</v>
      </c>
      <c r="CQ99" s="178">
        <v>0.72520766781845203</v>
      </c>
      <c r="CR99" s="146">
        <v>74.838168430606103</v>
      </c>
      <c r="CS99" s="146">
        <v>75.612256013118198</v>
      </c>
      <c r="CT99" s="146">
        <v>77.980723709146304</v>
      </c>
    </row>
    <row r="100" spans="1:111" s="178" customFormat="1" x14ac:dyDescent="0.2">
      <c r="A100" s="178" t="s">
        <v>330</v>
      </c>
      <c r="B100" s="178">
        <v>10.3672756820943</v>
      </c>
      <c r="C100" s="178">
        <v>3.8042617669286898</v>
      </c>
      <c r="D100" s="178">
        <v>12.397119348625299</v>
      </c>
      <c r="E100" s="178">
        <v>6.8492624967853697</v>
      </c>
      <c r="F100" s="178">
        <v>8.9456567286942992</v>
      </c>
      <c r="G100" s="178">
        <v>8.9727095551649096</v>
      </c>
      <c r="H100" s="178">
        <v>37.4077134146887</v>
      </c>
      <c r="I100" s="178">
        <v>8.3580690596057003</v>
      </c>
      <c r="J100" s="178">
        <v>11.189084109071</v>
      </c>
      <c r="K100" s="178">
        <v>13.2715484887567</v>
      </c>
      <c r="L100" s="178">
        <v>7.4325509874343503</v>
      </c>
      <c r="M100" s="178">
        <v>15.3454792236472</v>
      </c>
      <c r="N100" s="178">
        <v>21.822409467406601</v>
      </c>
      <c r="O100" s="178">
        <v>15.30738013022</v>
      </c>
      <c r="P100" s="178">
        <v>15.585181425754801</v>
      </c>
      <c r="Q100" s="178">
        <v>30.945023253258</v>
      </c>
      <c r="R100" s="178">
        <v>18.8155001920044</v>
      </c>
      <c r="S100" s="178">
        <v>41.358218667821397</v>
      </c>
      <c r="T100" s="178">
        <v>19.4698333330896</v>
      </c>
      <c r="U100" s="178">
        <v>9.9591115634819705</v>
      </c>
      <c r="V100" s="178">
        <v>30.1260738980877</v>
      </c>
      <c r="W100" s="178">
        <v>31.470851541848401</v>
      </c>
      <c r="X100" s="178">
        <v>16.249820521509001</v>
      </c>
      <c r="Y100" s="178">
        <v>13.434016694082</v>
      </c>
      <c r="Z100" s="178">
        <v>17.641323709000101</v>
      </c>
      <c r="AA100" s="178">
        <v>12.963951270255301</v>
      </c>
      <c r="AB100" s="178">
        <v>35.227952603510403</v>
      </c>
      <c r="AC100" s="178">
        <v>15.8388580307172</v>
      </c>
      <c r="AD100" s="178">
        <v>22.834490715002001</v>
      </c>
      <c r="AE100" s="178">
        <v>21.679055528755001</v>
      </c>
      <c r="AF100" s="178">
        <v>7.3885637119814298</v>
      </c>
      <c r="AG100" s="178">
        <v>45.653426135489298</v>
      </c>
      <c r="AH100" s="178">
        <v>6.9504312443606402</v>
      </c>
      <c r="AI100" s="178">
        <v>25.800724980719799</v>
      </c>
      <c r="AJ100" s="178">
        <v>44.576649355232803</v>
      </c>
      <c r="AK100" s="178">
        <v>23.267465370877801</v>
      </c>
      <c r="AL100" s="178">
        <v>36.110305729172197</v>
      </c>
      <c r="AM100" s="178">
        <v>26.313655634468599</v>
      </c>
      <c r="AN100" s="178">
        <v>22.842802326359202</v>
      </c>
      <c r="AO100" s="178">
        <v>12.915057169008101</v>
      </c>
      <c r="AP100" s="178">
        <v>27.3723629545749</v>
      </c>
      <c r="AQ100" s="178">
        <v>29.172925791904898</v>
      </c>
      <c r="AR100" s="178">
        <v>9.4122763247632406</v>
      </c>
      <c r="AS100" s="178">
        <v>11.6332364715305</v>
      </c>
      <c r="AT100" s="178">
        <v>20.3592512649168</v>
      </c>
      <c r="AU100" s="178">
        <v>7.8386553071150002</v>
      </c>
      <c r="AV100" s="178">
        <v>7.3777114490288804</v>
      </c>
      <c r="AW100" s="178">
        <v>37.010708077174698</v>
      </c>
      <c r="AX100" s="178">
        <v>20.9047421202031</v>
      </c>
      <c r="AY100" s="178">
        <v>7.9840851482847803</v>
      </c>
      <c r="AZ100" s="178">
        <v>8.5499824824784305</v>
      </c>
      <c r="BA100" s="178">
        <v>11.5755360902145</v>
      </c>
      <c r="BB100" s="178">
        <v>14.706155403717201</v>
      </c>
      <c r="BC100" s="178">
        <v>10.377603105529399</v>
      </c>
      <c r="BD100" s="178">
        <v>9.8189887664716498</v>
      </c>
      <c r="BE100" s="178">
        <v>11.4931561532718</v>
      </c>
      <c r="BF100" s="178">
        <v>10.7451805519516</v>
      </c>
      <c r="BG100" s="178">
        <v>28.593989907782699</v>
      </c>
      <c r="BH100" s="178">
        <v>9.3932384091996308</v>
      </c>
      <c r="BI100" s="178">
        <v>18.445909639801101</v>
      </c>
      <c r="BJ100" s="178">
        <v>9.4071196397190793</v>
      </c>
      <c r="BK100" s="178">
        <v>17.180469892209999</v>
      </c>
      <c r="BL100" s="178">
        <v>30.602043799871101</v>
      </c>
      <c r="BM100" s="178">
        <v>29.6013225420322</v>
      </c>
      <c r="BN100" s="178">
        <v>8.3451745674467297</v>
      </c>
      <c r="BO100" s="178">
        <v>7.3167191782486203</v>
      </c>
      <c r="BP100" s="178">
        <v>7.4990429304999804</v>
      </c>
      <c r="BQ100" s="178">
        <v>26.465081717058698</v>
      </c>
      <c r="BR100" s="178">
        <v>34.986198494225803</v>
      </c>
      <c r="BS100" s="178">
        <v>53.684482584702202</v>
      </c>
      <c r="BT100" s="178">
        <v>8.2342115702367202</v>
      </c>
      <c r="BU100" s="178">
        <v>5.1800281410075302</v>
      </c>
      <c r="BV100" s="178">
        <v>4.1066877603806402</v>
      </c>
      <c r="BW100" s="178">
        <v>12.0028779818537</v>
      </c>
      <c r="BX100" s="178">
        <v>16.889667714937101</v>
      </c>
      <c r="BY100" s="178">
        <v>20.904845524643299</v>
      </c>
      <c r="BZ100" s="178">
        <v>25.602428492020799</v>
      </c>
      <c r="CA100" s="178">
        <v>7.6276552978957399</v>
      </c>
      <c r="CB100" s="178">
        <v>19.2714089483115</v>
      </c>
      <c r="CC100" s="178">
        <v>15.7443212653654</v>
      </c>
      <c r="CD100" s="178">
        <v>38.507929329848402</v>
      </c>
      <c r="CE100" s="178">
        <v>56.068616448575597</v>
      </c>
      <c r="CF100" s="178">
        <v>15.1539080827801</v>
      </c>
      <c r="CG100" s="178">
        <v>9.5791071768566098</v>
      </c>
      <c r="CH100" s="178">
        <v>28.6663027026527</v>
      </c>
      <c r="CI100" s="178">
        <v>5.9944985112927904</v>
      </c>
      <c r="CJ100" s="178">
        <v>24.0878364261842</v>
      </c>
      <c r="CK100" s="178">
        <v>4.9629691361184598</v>
      </c>
      <c r="CL100" s="178">
        <v>28.459398286277899</v>
      </c>
      <c r="CM100" s="178">
        <v>10.024860985018799</v>
      </c>
      <c r="CN100" s="178">
        <v>16.9145414510593</v>
      </c>
      <c r="CO100" s="178">
        <v>67.502439856758798</v>
      </c>
      <c r="CP100" s="178">
        <v>6.8342031546744799</v>
      </c>
      <c r="CQ100" s="178">
        <v>65.6293968071585</v>
      </c>
      <c r="CR100" s="178">
        <v>11.3133629415432</v>
      </c>
      <c r="CS100" s="178">
        <v>11.168713791189001</v>
      </c>
      <c r="CT100" s="178">
        <v>7.3414707539856199</v>
      </c>
      <c r="CU100" s="178">
        <v>8.2113800895428906</v>
      </c>
    </row>
    <row r="101" spans="1:111" x14ac:dyDescent="0.2">
      <c r="A101" s="146" t="s">
        <v>444</v>
      </c>
      <c r="B101" s="146">
        <v>79.652802592655704</v>
      </c>
      <c r="C101" s="146">
        <v>81.688760202056201</v>
      </c>
      <c r="D101" s="146">
        <v>61.879219455066902</v>
      </c>
      <c r="E101" s="146">
        <v>66.683426674889802</v>
      </c>
      <c r="F101" s="146">
        <v>33.780116311787097</v>
      </c>
      <c r="G101" s="146">
        <v>61.002288074469803</v>
      </c>
      <c r="H101" s="146">
        <v>5.6986759210422697</v>
      </c>
      <c r="I101" s="146">
        <v>24.2051833777134</v>
      </c>
      <c r="J101" s="146">
        <v>30.606193033861899</v>
      </c>
      <c r="K101" s="146">
        <v>14.1532131569714</v>
      </c>
      <c r="L101" s="146">
        <v>66.874916986468705</v>
      </c>
      <c r="M101" s="146">
        <v>5.1714189335549703</v>
      </c>
      <c r="N101" s="146">
        <v>24.1872081053831</v>
      </c>
      <c r="O101" s="146">
        <v>56.256801501087203</v>
      </c>
      <c r="P101" s="146">
        <v>42.128994338435803</v>
      </c>
      <c r="Q101" s="178">
        <v>7.5647528482529101</v>
      </c>
      <c r="R101" s="146">
        <v>28.3245373532319</v>
      </c>
      <c r="S101" s="146">
        <v>3.3646568780847899</v>
      </c>
      <c r="T101" s="146">
        <v>40.614770456181702</v>
      </c>
      <c r="U101" s="146">
        <v>50.761286405636902</v>
      </c>
      <c r="V101" s="146">
        <v>17.547026187899402</v>
      </c>
      <c r="W101" s="146">
        <v>11.8158469514169</v>
      </c>
      <c r="X101" s="146">
        <v>23.354584341715501</v>
      </c>
      <c r="Y101" s="146">
        <v>27.468292152464301</v>
      </c>
      <c r="Z101" s="146">
        <v>49.594481888780201</v>
      </c>
      <c r="AA101" s="146">
        <v>42.098933113433297</v>
      </c>
      <c r="AB101" s="146">
        <v>30.3986131570441</v>
      </c>
      <c r="AC101" s="146">
        <v>48.245448526199397</v>
      </c>
      <c r="AD101" s="146">
        <v>58.126448487408098</v>
      </c>
      <c r="AE101" s="146">
        <v>53.981647702005901</v>
      </c>
      <c r="AF101" s="146">
        <v>76.690539147738306</v>
      </c>
      <c r="AG101" s="146">
        <v>26.887827085365299</v>
      </c>
      <c r="AH101" s="146">
        <v>91.531581542134802</v>
      </c>
      <c r="AI101" s="146">
        <v>43.411374868955903</v>
      </c>
      <c r="AJ101" s="146">
        <v>27.246670615891599</v>
      </c>
      <c r="AK101" s="146">
        <v>23.3097045502426</v>
      </c>
      <c r="AL101" s="146">
        <v>16.9456364630698</v>
      </c>
      <c r="AM101" s="146">
        <v>17.397133339442998</v>
      </c>
      <c r="AN101" s="146">
        <v>25.632190584461501</v>
      </c>
      <c r="AO101" s="146">
        <v>27.6682691181602</v>
      </c>
      <c r="AP101" s="146">
        <v>26.097214962937301</v>
      </c>
      <c r="AQ101" s="146">
        <v>43.6089683895121</v>
      </c>
      <c r="AR101" s="146">
        <v>53.554234568589898</v>
      </c>
      <c r="AS101" s="146">
        <v>74.443131975006395</v>
      </c>
      <c r="AT101" s="146">
        <v>12.7226911780728</v>
      </c>
      <c r="AU101" s="146">
        <v>63.607603881425497</v>
      </c>
      <c r="AV101" s="146">
        <v>68.688395777616606</v>
      </c>
      <c r="AW101" s="146">
        <v>9.9607073280991791</v>
      </c>
      <c r="AX101" s="146">
        <v>32.8680433448231</v>
      </c>
      <c r="AY101" s="146">
        <v>77.624114581294194</v>
      </c>
      <c r="AZ101" s="146">
        <v>62.786309553168699</v>
      </c>
      <c r="BA101" s="146">
        <v>53.347639630220499</v>
      </c>
      <c r="BB101" s="146">
        <v>57.648731933666497</v>
      </c>
      <c r="BC101" s="146">
        <v>65.466118276076898</v>
      </c>
      <c r="BD101" s="146">
        <v>54.310226953802299</v>
      </c>
      <c r="BE101" s="146">
        <v>23.931595365937699</v>
      </c>
      <c r="BF101" s="146">
        <v>55.294207502454597</v>
      </c>
      <c r="BG101" s="178">
        <v>20.486317547303798</v>
      </c>
      <c r="BH101" s="146">
        <v>52.307442931639301</v>
      </c>
      <c r="BI101" s="146">
        <v>61.194955632040802</v>
      </c>
      <c r="BJ101" s="146">
        <v>27.2800390740253</v>
      </c>
      <c r="BK101" s="146">
        <v>19.928107968092501</v>
      </c>
      <c r="BL101" s="146">
        <v>6.9143356990359699</v>
      </c>
      <c r="BM101" s="146">
        <v>20.5408580157107</v>
      </c>
      <c r="BN101" s="146">
        <v>62.816850215487698</v>
      </c>
      <c r="BO101" s="146">
        <v>78.190106493048006</v>
      </c>
      <c r="BP101" s="146">
        <v>72.610898625531405</v>
      </c>
      <c r="BQ101" s="146">
        <v>11.862924021507901</v>
      </c>
      <c r="BR101" s="146">
        <v>10.7948667507069</v>
      </c>
      <c r="BS101" s="146">
        <v>20.226471645518899</v>
      </c>
      <c r="BT101" s="146">
        <v>62.141288989632002</v>
      </c>
      <c r="BU101" s="146">
        <v>71.829233786316294</v>
      </c>
      <c r="BV101" s="146">
        <v>24.730841026953399</v>
      </c>
      <c r="BW101" s="146">
        <v>19.463480967172998</v>
      </c>
      <c r="BX101" s="146">
        <v>57.0515992618121</v>
      </c>
      <c r="BY101" s="146">
        <v>15.161612694490399</v>
      </c>
      <c r="BZ101" s="146">
        <v>23.859842013283</v>
      </c>
      <c r="CA101" s="146">
        <v>57.223474047437598</v>
      </c>
      <c r="CB101" s="146">
        <v>21.0653797270121</v>
      </c>
      <c r="CC101" s="146">
        <v>36.384783878646701</v>
      </c>
      <c r="CD101" s="146">
        <v>23.292962338095201</v>
      </c>
      <c r="CE101" s="178">
        <v>1.6810092783288999</v>
      </c>
      <c r="CF101" s="146">
        <v>57.792353407688999</v>
      </c>
      <c r="CG101" s="146">
        <v>62.925945739446398</v>
      </c>
      <c r="CH101" s="146">
        <v>5.8775062513506704</v>
      </c>
      <c r="CI101" s="146">
        <v>53.987472828891299</v>
      </c>
      <c r="CJ101" s="146">
        <v>16.9920044072839</v>
      </c>
      <c r="CK101" s="146">
        <v>46.329606759656699</v>
      </c>
      <c r="CL101" s="178">
        <v>8.8826506110364001</v>
      </c>
      <c r="CM101" s="178">
        <v>10.477588893254801</v>
      </c>
      <c r="CN101" s="178">
        <v>12.727828597078499</v>
      </c>
      <c r="CO101" s="178">
        <v>9.5251894795975396</v>
      </c>
      <c r="CP101" s="146">
        <v>7.0946256680445003</v>
      </c>
      <c r="CQ101" s="178">
        <v>0</v>
      </c>
      <c r="CR101" s="146">
        <v>56.806109337813602</v>
      </c>
      <c r="CS101" s="146">
        <v>69.524900793093806</v>
      </c>
      <c r="CT101" s="146">
        <v>73.370171162722002</v>
      </c>
      <c r="CU101" s="146">
        <v>70.237609967603404</v>
      </c>
      <c r="CV101" s="178">
        <v>8.9236195035055204</v>
      </c>
    </row>
    <row r="102" spans="1:111" x14ac:dyDescent="0.2">
      <c r="A102" s="146" t="s">
        <v>390</v>
      </c>
      <c r="B102" s="146">
        <v>3.55840425490456</v>
      </c>
      <c r="C102" s="146">
        <v>4.4446344469391796</v>
      </c>
      <c r="D102" s="146">
        <v>11.3838577588881</v>
      </c>
      <c r="E102" s="146">
        <v>5.9040681643149604</v>
      </c>
      <c r="F102" s="146">
        <v>13.504085998937001</v>
      </c>
      <c r="G102" s="146">
        <v>11.8887230472747</v>
      </c>
      <c r="H102" s="146">
        <v>45.992810734869501</v>
      </c>
      <c r="I102" s="146">
        <v>9.5257688114664791</v>
      </c>
      <c r="J102" s="146">
        <v>31.524849826027999</v>
      </c>
      <c r="K102" s="146">
        <v>43.691630508617102</v>
      </c>
      <c r="L102" s="146">
        <v>5.3649599552514102</v>
      </c>
      <c r="M102" s="146">
        <v>70.042077835459594</v>
      </c>
      <c r="N102" s="146">
        <v>36.147582546504403</v>
      </c>
      <c r="O102" s="146">
        <v>11.887141321187899</v>
      </c>
      <c r="P102" s="146">
        <v>10.7207662967506</v>
      </c>
      <c r="Q102" s="178">
        <v>31.487212123314901</v>
      </c>
      <c r="R102" s="146">
        <v>30.483897868936701</v>
      </c>
      <c r="S102" s="146">
        <v>44.030635557044803</v>
      </c>
      <c r="T102" s="146">
        <v>23.895638366177199</v>
      </c>
      <c r="U102" s="146">
        <v>12.938498409532899</v>
      </c>
      <c r="V102" s="146">
        <v>45.715026626128903</v>
      </c>
      <c r="W102" s="146">
        <v>35.325798602943898</v>
      </c>
      <c r="X102" s="146">
        <v>41.326161793914402</v>
      </c>
      <c r="Y102" s="146">
        <v>29.6203149428495</v>
      </c>
      <c r="Z102" s="146">
        <v>10.927140797878399</v>
      </c>
      <c r="AA102" s="146">
        <v>35.1096625297765</v>
      </c>
      <c r="AB102" s="146">
        <v>29.499609813597399</v>
      </c>
      <c r="AC102" s="146">
        <v>15.8981246500315</v>
      </c>
      <c r="AD102" s="146">
        <v>29.309347286196399</v>
      </c>
      <c r="AE102" s="146">
        <v>18.339813304899</v>
      </c>
      <c r="AF102" s="146">
        <v>5.3118558147778296</v>
      </c>
      <c r="AG102" s="146">
        <v>25.349899467324899</v>
      </c>
      <c r="AH102" s="146">
        <v>4.8052370871179901</v>
      </c>
      <c r="AI102" s="146">
        <v>11.978504681941599</v>
      </c>
      <c r="AJ102" s="146">
        <v>21.490295859755701</v>
      </c>
      <c r="AK102" s="146">
        <v>18.451211523364101</v>
      </c>
      <c r="AL102" s="146">
        <v>29.314014896163499</v>
      </c>
      <c r="AM102" s="146">
        <v>19.534836849659001</v>
      </c>
      <c r="AN102" s="146">
        <v>17.529648066657799</v>
      </c>
      <c r="AO102" s="146">
        <v>11.695245359536701</v>
      </c>
      <c r="AP102" s="146">
        <v>28.451151752204701</v>
      </c>
      <c r="AQ102" s="146">
        <v>5.8068787102435104</v>
      </c>
      <c r="AR102" s="146">
        <v>4.66056492569209</v>
      </c>
      <c r="AS102" s="146">
        <v>3.67241538893779</v>
      </c>
      <c r="AT102" s="146">
        <v>23.5704576764706</v>
      </c>
      <c r="AU102" s="146">
        <v>7.2348311286759204</v>
      </c>
      <c r="AV102" s="146">
        <v>5.8020601076866898</v>
      </c>
      <c r="AW102" s="146">
        <v>41.7918110103628</v>
      </c>
      <c r="AX102" s="146">
        <v>8.9652439053483999</v>
      </c>
      <c r="AY102" s="146">
        <v>5.1771428677508</v>
      </c>
      <c r="AZ102" s="146">
        <v>7.15701786139556</v>
      </c>
      <c r="BA102" s="146">
        <v>11.528758454200601</v>
      </c>
      <c r="BB102" s="146">
        <v>29.781749828189401</v>
      </c>
      <c r="BC102" s="146">
        <v>10.3084308543737</v>
      </c>
      <c r="BD102" s="146">
        <v>9.3243222121804195</v>
      </c>
      <c r="BE102" s="146">
        <v>21.9909899797834</v>
      </c>
      <c r="BF102" s="146">
        <v>12.5112442685729</v>
      </c>
      <c r="BG102" s="178">
        <v>18.060913739636302</v>
      </c>
      <c r="BH102" s="146">
        <v>8.5194898285611096</v>
      </c>
      <c r="BI102" s="146">
        <v>2.9155161431185199</v>
      </c>
      <c r="BJ102" s="146">
        <v>27.7999367479418</v>
      </c>
      <c r="BK102" s="146">
        <v>61.3277509268137</v>
      </c>
      <c r="BL102" s="146">
        <v>38.325831263308103</v>
      </c>
      <c r="BM102" s="146">
        <v>29.024132508648801</v>
      </c>
      <c r="BN102" s="146">
        <v>5.4077583088310197</v>
      </c>
      <c r="BO102" s="146">
        <v>5.2541172735656003</v>
      </c>
      <c r="BP102" s="146">
        <v>5.5573603631758601</v>
      </c>
      <c r="BQ102" s="146">
        <v>53.068803866891301</v>
      </c>
      <c r="BR102" s="146">
        <v>37.3572421841817</v>
      </c>
      <c r="BS102" s="146">
        <v>31.157137625078601</v>
      </c>
      <c r="BT102" s="146">
        <v>21.361743215595499</v>
      </c>
      <c r="BU102" s="146">
        <v>5.7513422044368996</v>
      </c>
      <c r="BV102" s="146">
        <v>36.772728445527598</v>
      </c>
      <c r="BW102" s="146">
        <v>34.521864547257699</v>
      </c>
      <c r="BX102" s="146">
        <v>10.1384876756367</v>
      </c>
      <c r="BY102" s="146">
        <v>34.882666643837702</v>
      </c>
      <c r="BZ102" s="146">
        <v>18.639641124221399</v>
      </c>
      <c r="CA102" s="146">
        <v>7.5735584721688998</v>
      </c>
      <c r="CB102" s="146">
        <v>16.6675737735879</v>
      </c>
      <c r="CC102" s="146">
        <v>19.120459479059601</v>
      </c>
      <c r="CD102" s="146">
        <v>17.405468971387201</v>
      </c>
      <c r="CE102" s="178">
        <v>44.433548194959499</v>
      </c>
      <c r="CF102" s="146">
        <v>6.0608253004468198</v>
      </c>
      <c r="CG102" s="146">
        <v>8.9179583552296702</v>
      </c>
      <c r="CH102" s="146">
        <v>63.094541216293102</v>
      </c>
      <c r="CI102" s="146">
        <v>10.295916910660001</v>
      </c>
      <c r="CJ102" s="146">
        <v>32.890232718658197</v>
      </c>
      <c r="CK102" s="146">
        <v>12.3473844123349</v>
      </c>
      <c r="CL102" s="178">
        <v>56.197946813530997</v>
      </c>
      <c r="CM102" s="178">
        <v>63.441607310115501</v>
      </c>
      <c r="CN102" s="178">
        <v>27.5353831175462</v>
      </c>
      <c r="CO102" s="178">
        <v>16.042174635099101</v>
      </c>
      <c r="CP102" s="146">
        <v>45.6084526784907</v>
      </c>
      <c r="CQ102" s="178">
        <v>26.529462596052699</v>
      </c>
      <c r="CR102" s="146">
        <v>11.8732252924944</v>
      </c>
      <c r="CS102" s="146">
        <v>3.91850723159898</v>
      </c>
      <c r="CT102" s="146">
        <v>5.25547162730388</v>
      </c>
      <c r="CU102" s="146">
        <v>6.5378391571360099</v>
      </c>
      <c r="CV102" s="178">
        <v>19.016040152719899</v>
      </c>
      <c r="CW102" s="146">
        <v>3.0966272066597802</v>
      </c>
    </row>
    <row r="103" spans="1:111" s="178" customFormat="1" x14ac:dyDescent="0.2">
      <c r="A103" s="178" t="s">
        <v>426</v>
      </c>
      <c r="B103" s="178">
        <v>56.144983797939503</v>
      </c>
      <c r="C103" s="178">
        <v>61.225623442819099</v>
      </c>
      <c r="D103" s="178">
        <v>41.405225297827201</v>
      </c>
      <c r="E103" s="178">
        <v>48.783860508678899</v>
      </c>
      <c r="F103" s="178">
        <v>26.6264733095081</v>
      </c>
      <c r="G103" s="178">
        <v>36.1977364182465</v>
      </c>
      <c r="H103" s="178">
        <v>12.404535643830799</v>
      </c>
      <c r="I103" s="178">
        <v>19.0048200146556</v>
      </c>
      <c r="J103" s="178">
        <v>22.148481302013099</v>
      </c>
      <c r="K103" s="178">
        <v>12.6229356049896</v>
      </c>
      <c r="L103" s="178">
        <v>43.099891071434399</v>
      </c>
      <c r="M103" s="178">
        <v>28.895484548734899</v>
      </c>
      <c r="N103" s="178">
        <v>23.467686616077199</v>
      </c>
      <c r="O103" s="178">
        <v>33.809536470921401</v>
      </c>
      <c r="P103" s="178">
        <v>35.5728183917252</v>
      </c>
      <c r="Q103" s="178">
        <v>26.073522929800401</v>
      </c>
      <c r="R103" s="178">
        <v>31.738197343311299</v>
      </c>
      <c r="S103" s="178">
        <v>7.9091930529865797</v>
      </c>
      <c r="T103" s="178">
        <v>43.934837872238198</v>
      </c>
      <c r="U103" s="178">
        <v>27.8128367859733</v>
      </c>
      <c r="V103" s="178">
        <v>34.404865556013497</v>
      </c>
      <c r="W103" s="178">
        <v>27.0395094998259</v>
      </c>
      <c r="X103" s="178">
        <v>33.526884625245501</v>
      </c>
      <c r="Y103" s="178">
        <v>24.232870772500799</v>
      </c>
      <c r="Z103" s="178">
        <v>31.525347029958098</v>
      </c>
      <c r="AA103" s="178">
        <v>35.099466816113001</v>
      </c>
      <c r="AB103" s="178">
        <v>43.431883782172598</v>
      </c>
      <c r="AC103" s="178">
        <v>55.132101196990099</v>
      </c>
      <c r="AD103" s="178">
        <v>71.510318741085499</v>
      </c>
      <c r="AE103" s="178">
        <v>57.098975404849199</v>
      </c>
      <c r="AF103" s="178">
        <v>53.734117684414997</v>
      </c>
      <c r="AG103" s="178">
        <v>18.8440036383193</v>
      </c>
      <c r="AH103" s="178">
        <v>71.110915498313105</v>
      </c>
      <c r="AI103" s="178">
        <v>31.286848553828801</v>
      </c>
      <c r="AJ103" s="178">
        <v>15.0255636556608</v>
      </c>
      <c r="AK103" s="178">
        <v>15.6355210904547</v>
      </c>
      <c r="AL103" s="178">
        <v>1.3603290205992399E-3</v>
      </c>
      <c r="AM103" s="178">
        <v>6.6578779251494602</v>
      </c>
      <c r="AN103" s="178">
        <v>28.354100068152601</v>
      </c>
      <c r="AO103" s="178">
        <v>16.0681205545484</v>
      </c>
      <c r="AP103" s="178">
        <v>32.915566754724203</v>
      </c>
      <c r="AQ103" s="178">
        <v>23.779839469162699</v>
      </c>
      <c r="AR103" s="178">
        <v>38.379472111504001</v>
      </c>
      <c r="AS103" s="178">
        <v>46.170401656574697</v>
      </c>
      <c r="AT103" s="178">
        <v>22.031285466017</v>
      </c>
      <c r="AU103" s="178">
        <v>41.3174047477575</v>
      </c>
      <c r="AV103" s="178">
        <v>53.004637159304103</v>
      </c>
      <c r="AW103" s="178">
        <v>30.402545359680399</v>
      </c>
      <c r="AX103" s="178">
        <v>34.847942239096497</v>
      </c>
      <c r="AY103" s="178">
        <v>57.184101257900402</v>
      </c>
      <c r="AZ103" s="178">
        <v>38.392701073695399</v>
      </c>
      <c r="BA103" s="178">
        <v>29.944027686817702</v>
      </c>
      <c r="BB103" s="178">
        <v>77.223170781001201</v>
      </c>
      <c r="BC103" s="178">
        <v>41.2645431062721</v>
      </c>
      <c r="BD103" s="178">
        <v>42.183729361448201</v>
      </c>
      <c r="BE103" s="178">
        <v>18.761282203884701</v>
      </c>
      <c r="BF103" s="178">
        <v>35.319162353488103</v>
      </c>
      <c r="BG103" s="178">
        <v>24.423195972761899</v>
      </c>
      <c r="BH103" s="178">
        <v>35.557477067619601</v>
      </c>
      <c r="BI103" s="178">
        <v>44.521286931025998</v>
      </c>
      <c r="BJ103" s="178">
        <v>32.417616654035697</v>
      </c>
      <c r="BK103" s="178">
        <v>42.244427418033197</v>
      </c>
      <c r="BL103" s="178">
        <v>16.251384396773901</v>
      </c>
      <c r="BM103" s="178">
        <v>31.657162702837201</v>
      </c>
      <c r="BN103" s="178">
        <v>36.702031835438802</v>
      </c>
      <c r="BO103" s="178">
        <v>57.179260031768798</v>
      </c>
      <c r="BP103" s="178">
        <v>50.5234240166414</v>
      </c>
      <c r="BQ103" s="178">
        <v>9.6332920403995104</v>
      </c>
      <c r="BR103" s="178">
        <v>20.523515037106002</v>
      </c>
      <c r="BS103" s="178">
        <v>35.168684064354203</v>
      </c>
      <c r="BT103" s="178">
        <v>59.729801959559097</v>
      </c>
      <c r="BU103" s="178">
        <v>47.502298554299202</v>
      </c>
      <c r="BV103" s="178">
        <v>22.788629754789099</v>
      </c>
      <c r="BW103" s="178">
        <v>32.445509351825699</v>
      </c>
      <c r="BX103" s="178">
        <v>30.992031855832099</v>
      </c>
      <c r="BY103" s="178">
        <v>32.623561507261002</v>
      </c>
      <c r="BZ103" s="178">
        <v>10.7945187125356</v>
      </c>
      <c r="CA103" s="178">
        <v>40.724913175792501</v>
      </c>
      <c r="CB103" s="178">
        <v>31.740498035237302</v>
      </c>
      <c r="CC103" s="178">
        <v>24.531664210636599</v>
      </c>
      <c r="CD103" s="178">
        <v>14.9866669464285</v>
      </c>
      <c r="CE103" s="178">
        <v>9.8695286459148406</v>
      </c>
      <c r="CF103" s="178">
        <v>30.9044514823856</v>
      </c>
      <c r="CG103" s="178">
        <v>39.958487797695803</v>
      </c>
      <c r="CH103" s="178">
        <v>28.730910612264601</v>
      </c>
      <c r="CI103" s="178">
        <v>32.610094452123398</v>
      </c>
      <c r="CJ103" s="178">
        <v>39.535155530374098</v>
      </c>
      <c r="CK103" s="178">
        <v>39.1231803631768</v>
      </c>
      <c r="CL103" s="178">
        <v>21.198442830403899</v>
      </c>
      <c r="CM103" s="178">
        <v>23.592469061318202</v>
      </c>
      <c r="CN103" s="178">
        <v>18.584068717080399</v>
      </c>
      <c r="CO103" s="178">
        <v>13.1758736329654</v>
      </c>
      <c r="CP103" s="178">
        <v>12.7024370483733</v>
      </c>
      <c r="CQ103" s="178">
        <v>6.8759745357860904</v>
      </c>
      <c r="CR103" s="178">
        <v>27.326265397997201</v>
      </c>
      <c r="CS103" s="178">
        <v>42.558018650854301</v>
      </c>
      <c r="CT103" s="178">
        <v>53.556296137803699</v>
      </c>
      <c r="CU103" s="178">
        <v>43.908944295637397</v>
      </c>
      <c r="CV103" s="178">
        <v>17.767361890686601</v>
      </c>
      <c r="CW103" s="178">
        <v>69.200661664490099</v>
      </c>
      <c r="CX103" s="178">
        <v>19.3302739223145</v>
      </c>
    </row>
    <row r="104" spans="1:111" x14ac:dyDescent="0.2">
      <c r="A104" s="146" t="s">
        <v>544</v>
      </c>
      <c r="B104" s="146">
        <v>16.728544385232802</v>
      </c>
      <c r="C104" s="146">
        <v>15.738126598838999</v>
      </c>
      <c r="D104" s="146">
        <v>41.333332056545302</v>
      </c>
      <c r="E104" s="146">
        <v>30.245670737279401</v>
      </c>
      <c r="F104" s="146">
        <v>52.045653851477297</v>
      </c>
      <c r="G104" s="146">
        <v>33.751987940349203</v>
      </c>
      <c r="H104" s="146">
        <v>22.128052990333501</v>
      </c>
      <c r="I104" s="146">
        <v>8.9045138777567594</v>
      </c>
      <c r="J104" s="146">
        <v>41.227266040452101</v>
      </c>
      <c r="K104" s="146">
        <v>38.6304187734046</v>
      </c>
      <c r="L104" s="146">
        <v>35.215345791303797</v>
      </c>
      <c r="M104" s="146">
        <v>44.192635664457399</v>
      </c>
      <c r="N104" s="146">
        <v>19.2820220016064</v>
      </c>
      <c r="O104" s="146">
        <v>47.478674067340002</v>
      </c>
      <c r="P104" s="146">
        <v>36.5672016547989</v>
      </c>
      <c r="Q104" s="178">
        <v>27.0734756006179</v>
      </c>
      <c r="R104" s="146">
        <v>35.363236889066599</v>
      </c>
      <c r="S104" s="146">
        <v>33.019877390577101</v>
      </c>
      <c r="T104" s="146">
        <v>56.660437563075398</v>
      </c>
      <c r="U104" s="146">
        <v>26.593365759490901</v>
      </c>
      <c r="V104" s="146">
        <v>26.563026396488802</v>
      </c>
      <c r="W104" s="146">
        <v>37.881498419643499</v>
      </c>
      <c r="X104" s="146">
        <v>38.639462826830503</v>
      </c>
      <c r="Y104" s="146">
        <v>67.103336402905498</v>
      </c>
      <c r="Z104" s="146">
        <v>31.075243178352999</v>
      </c>
      <c r="AA104" s="146">
        <v>27.822088342076199</v>
      </c>
      <c r="AB104" s="146">
        <v>50.5768643742446</v>
      </c>
      <c r="AC104" s="146">
        <v>58.838690997190298</v>
      </c>
      <c r="AD104" s="146">
        <v>36.367422751645201</v>
      </c>
      <c r="AE104" s="146">
        <v>29.7145394442277</v>
      </c>
      <c r="AF104" s="146">
        <v>29.9392988401681</v>
      </c>
      <c r="AG104" s="146">
        <v>46.947272156111403</v>
      </c>
      <c r="AH104" s="146">
        <v>23.966915968022001</v>
      </c>
      <c r="AI104" s="146">
        <v>32.765450883481201</v>
      </c>
      <c r="AJ104" s="146">
        <v>42.754572320358598</v>
      </c>
      <c r="AK104" s="146">
        <v>19.077356890797901</v>
      </c>
      <c r="AL104" s="146">
        <v>29.012331359665499</v>
      </c>
      <c r="AM104" s="146">
        <v>21.936607876879801</v>
      </c>
      <c r="AN104" s="146">
        <v>40.165292984185697</v>
      </c>
      <c r="AO104" s="146">
        <v>39.502978158237497</v>
      </c>
      <c r="AP104" s="146">
        <v>49.0127567827927</v>
      </c>
      <c r="AQ104" s="146">
        <v>24.573172547482599</v>
      </c>
      <c r="AR104" s="146">
        <v>24.959547472128701</v>
      </c>
      <c r="AS104" s="146">
        <v>22.639028883492301</v>
      </c>
      <c r="AT104" s="146">
        <v>58.694562177223602</v>
      </c>
      <c r="AU104" s="146">
        <v>36.0451133573916</v>
      </c>
      <c r="AV104" s="146">
        <v>34.170502678364699</v>
      </c>
      <c r="AW104" s="146">
        <v>34.160895473122402</v>
      </c>
      <c r="AX104" s="146">
        <v>38.221348607413297</v>
      </c>
      <c r="AY104" s="146">
        <v>34.3400107954077</v>
      </c>
      <c r="AZ104" s="146">
        <v>35.0717397798619</v>
      </c>
      <c r="BA104" s="146">
        <v>43.5152850353129</v>
      </c>
      <c r="BB104" s="146">
        <v>46.571310009633798</v>
      </c>
      <c r="BC104" s="146">
        <v>37.328725588989201</v>
      </c>
      <c r="BD104" s="146">
        <v>42.955213438420301</v>
      </c>
      <c r="BE104" s="146">
        <v>26.517196178761601</v>
      </c>
      <c r="BF104" s="146">
        <v>39.406033938045198</v>
      </c>
      <c r="BG104" s="178">
        <v>38.212387925963696</v>
      </c>
      <c r="BH104" s="146">
        <v>33.285972763795101</v>
      </c>
      <c r="BI104" s="146">
        <v>20.241518270931198</v>
      </c>
      <c r="BJ104" s="146">
        <v>15.9564765947209</v>
      </c>
      <c r="BK104" s="146">
        <v>33.678089908654798</v>
      </c>
      <c r="BL104" s="146">
        <v>37.3938559086507</v>
      </c>
      <c r="BM104" s="146">
        <v>61.614649887155302</v>
      </c>
      <c r="BN104" s="146">
        <v>27.106119235353201</v>
      </c>
      <c r="BO104" s="146">
        <v>30.667856035381501</v>
      </c>
      <c r="BP104" s="146">
        <v>34.244899895454097</v>
      </c>
      <c r="BQ104" s="146">
        <v>27.291327839516399</v>
      </c>
      <c r="BR104" s="146">
        <v>68.679921848913594</v>
      </c>
      <c r="BS104" s="146">
        <v>25.175050359001201</v>
      </c>
      <c r="BT104" s="146">
        <v>34.2313769515983</v>
      </c>
      <c r="BU104" s="146">
        <v>23.691611707206199</v>
      </c>
      <c r="BV104" s="146">
        <v>39.565680008632299</v>
      </c>
      <c r="BW104" s="146">
        <v>62.989550061488998</v>
      </c>
      <c r="BX104" s="146">
        <v>29.326234244025201</v>
      </c>
      <c r="BY104" s="146">
        <v>53.006727267186598</v>
      </c>
      <c r="BZ104" s="146">
        <v>10.2466949862078</v>
      </c>
      <c r="CA104" s="146">
        <v>31.128009795149001</v>
      </c>
      <c r="CB104" s="146">
        <v>48.453137244970598</v>
      </c>
      <c r="CC104" s="146">
        <v>42.975877500184602</v>
      </c>
      <c r="CD104" s="146">
        <v>24.281309620621801</v>
      </c>
      <c r="CE104" s="178">
        <v>18.753036931786099</v>
      </c>
      <c r="CF104" s="146">
        <v>32.465613764974897</v>
      </c>
      <c r="CG104" s="146">
        <v>35.714466434865798</v>
      </c>
      <c r="CH104" s="146">
        <v>44.020428779807297</v>
      </c>
      <c r="CI104" s="146">
        <v>36.8337717548565</v>
      </c>
      <c r="CJ104" s="146">
        <v>59.297979982680197</v>
      </c>
      <c r="CK104" s="146">
        <v>35.548540427167403</v>
      </c>
      <c r="CL104" s="178">
        <v>29.156019132329799</v>
      </c>
      <c r="CM104" s="178">
        <v>26.465792558984599</v>
      </c>
      <c r="CN104" s="178">
        <v>26.3207921367257</v>
      </c>
      <c r="CO104" s="178">
        <v>22.078910818419899</v>
      </c>
      <c r="CP104" s="146">
        <v>29.9104116275191</v>
      </c>
      <c r="CQ104" s="178">
        <v>22.900385161114698</v>
      </c>
      <c r="CR104" s="146">
        <v>36.959567072817499</v>
      </c>
      <c r="CS104" s="146">
        <v>26.812394532879001</v>
      </c>
      <c r="CT104" s="146">
        <v>34.322330759206302</v>
      </c>
      <c r="CU104" s="146">
        <v>26.882188351560799</v>
      </c>
      <c r="CV104" s="178">
        <v>22.4831509394647</v>
      </c>
      <c r="CW104" s="146">
        <v>18.3183744453681</v>
      </c>
      <c r="CX104" s="146">
        <v>32.752267271290201</v>
      </c>
      <c r="CY104" s="178">
        <v>26.547007714454601</v>
      </c>
    </row>
    <row r="105" spans="1:111" x14ac:dyDescent="0.2">
      <c r="A105" s="146" t="s">
        <v>289</v>
      </c>
      <c r="B105" s="146">
        <v>58.729808554882098</v>
      </c>
      <c r="C105" s="146">
        <v>72.073824509473397</v>
      </c>
      <c r="D105" s="146">
        <v>86.186211233175797</v>
      </c>
      <c r="E105" s="146">
        <v>82.300991201071099</v>
      </c>
      <c r="F105" s="146">
        <v>56.882951525824602</v>
      </c>
      <c r="G105" s="146">
        <v>92.891338524789901</v>
      </c>
      <c r="H105" s="146">
        <v>12.552134076060799</v>
      </c>
      <c r="I105" s="146">
        <v>13.703722835660599</v>
      </c>
      <c r="J105" s="146">
        <v>50.979044799877798</v>
      </c>
      <c r="K105" s="146">
        <v>33.534999113867002</v>
      </c>
      <c r="L105" s="146">
        <v>80.724385010271405</v>
      </c>
      <c r="M105" s="146">
        <v>14.838149294528399</v>
      </c>
      <c r="N105" s="146">
        <v>15.441873983821701</v>
      </c>
      <c r="O105" s="146">
        <v>78.354181686748205</v>
      </c>
      <c r="P105" s="146">
        <v>56.0766105607537</v>
      </c>
      <c r="Q105" s="178">
        <v>14.2766142044843</v>
      </c>
      <c r="R105" s="146">
        <v>22.558316721023299</v>
      </c>
      <c r="S105" s="146">
        <v>4.3699594104092201</v>
      </c>
      <c r="T105" s="146">
        <v>61.874322462996297</v>
      </c>
      <c r="U105" s="146">
        <v>81.342232797264998</v>
      </c>
      <c r="V105" s="146">
        <v>6.3357009790527297</v>
      </c>
      <c r="W105" s="146">
        <v>13.3508087490536</v>
      </c>
      <c r="X105" s="146">
        <v>41.534801008882702</v>
      </c>
      <c r="Y105" s="146">
        <v>44.081148330163501</v>
      </c>
      <c r="Z105" s="146">
        <v>61.219651140125499</v>
      </c>
      <c r="AA105" s="146">
        <v>54.633354695979598</v>
      </c>
      <c r="AB105" s="146">
        <v>33.003001589199101</v>
      </c>
      <c r="AC105" s="146">
        <v>32.321037375498904</v>
      </c>
      <c r="AD105" s="146">
        <v>39.741279854770099</v>
      </c>
      <c r="AE105" s="146">
        <v>50.657652279249298</v>
      </c>
      <c r="AF105" s="146">
        <v>79.216163140627103</v>
      </c>
      <c r="AG105" s="146">
        <v>29.837780250062799</v>
      </c>
      <c r="AH105" s="146">
        <v>66.995718814688601</v>
      </c>
      <c r="AI105" s="146">
        <v>50.364271226021103</v>
      </c>
      <c r="AJ105" s="146">
        <v>30.5672621173658</v>
      </c>
      <c r="AK105" s="146">
        <v>31.167331256946699</v>
      </c>
      <c r="AL105" s="146">
        <v>21.436820379197901</v>
      </c>
      <c r="AM105" s="146">
        <v>23.612483947552001</v>
      </c>
      <c r="AN105" s="146">
        <v>26.204564466729799</v>
      </c>
      <c r="AO105" s="146">
        <v>39.646337228480597</v>
      </c>
      <c r="AP105" s="146">
        <v>27.782742271565802</v>
      </c>
      <c r="AQ105" s="146">
        <v>53.179875052080099</v>
      </c>
      <c r="AR105" s="146">
        <v>65.708843332287302</v>
      </c>
      <c r="AS105" s="146">
        <v>78.833699745457196</v>
      </c>
      <c r="AT105" s="146">
        <v>26.032344551479799</v>
      </c>
      <c r="AU105" s="146">
        <v>87.465261194130207</v>
      </c>
      <c r="AV105" s="146">
        <v>74.402455712117998</v>
      </c>
      <c r="AW105" s="146">
        <v>12.212641945648199</v>
      </c>
      <c r="AX105" s="146">
        <v>47.079356236190101</v>
      </c>
      <c r="AY105" s="146">
        <v>65.150205531343801</v>
      </c>
      <c r="AZ105" s="146">
        <v>83.869420130970397</v>
      </c>
      <c r="BA105" s="146">
        <v>74.981735401992395</v>
      </c>
      <c r="BB105" s="146">
        <v>44.089602874890502</v>
      </c>
      <c r="BC105" s="146">
        <v>87.722928681559793</v>
      </c>
      <c r="BD105" s="146">
        <v>76.584585956599796</v>
      </c>
      <c r="BE105" s="146">
        <v>34.354950362370502</v>
      </c>
      <c r="BF105" s="146">
        <v>81.418137141531602</v>
      </c>
      <c r="BG105" s="178">
        <v>25.1962583104951</v>
      </c>
      <c r="BH105" s="146">
        <v>74.300237309400003</v>
      </c>
      <c r="BI105" s="146">
        <v>54.325651416509103</v>
      </c>
      <c r="BJ105" s="146">
        <v>45.380908281667502</v>
      </c>
      <c r="BK105" s="146">
        <v>22.9575142254401</v>
      </c>
      <c r="BL105" s="146">
        <v>21.255688073285601</v>
      </c>
      <c r="BM105" s="146">
        <v>30.287477069665599</v>
      </c>
      <c r="BN105" s="146">
        <v>83.311150277006107</v>
      </c>
      <c r="BO105" s="146">
        <v>68.242751613102001</v>
      </c>
      <c r="BP105" s="146">
        <v>78.843012348467298</v>
      </c>
      <c r="BQ105" s="146">
        <v>18.394711015552598</v>
      </c>
      <c r="BR105" s="146">
        <v>17.793940355653099</v>
      </c>
      <c r="BS105" s="146">
        <v>19.393649808571801</v>
      </c>
      <c r="BT105" s="146">
        <v>32.048923537900698</v>
      </c>
      <c r="BU105" s="146">
        <v>88.170030494261198</v>
      </c>
      <c r="BV105" s="146">
        <v>43.471833604032398</v>
      </c>
      <c r="BW105" s="146">
        <v>34.734671077194903</v>
      </c>
      <c r="BX105" s="146">
        <v>72.529976555725</v>
      </c>
      <c r="BY105" s="146">
        <v>18.627431615807001</v>
      </c>
      <c r="BZ105" s="146">
        <v>31.074008807945098</v>
      </c>
      <c r="CA105" s="146">
        <v>78.623409787632994</v>
      </c>
      <c r="CB105" s="146">
        <v>34.584506145051002</v>
      </c>
      <c r="CC105" s="146">
        <v>53.506612126095199</v>
      </c>
      <c r="CD105" s="146">
        <v>30.5295652913201</v>
      </c>
      <c r="CE105" s="178">
        <v>1.9214673570712399</v>
      </c>
      <c r="CF105" s="146">
        <v>68.857588353977206</v>
      </c>
      <c r="CG105" s="146">
        <v>87.042344264843507</v>
      </c>
      <c r="CH105" s="146">
        <v>15.2905864295747</v>
      </c>
      <c r="CI105" s="146">
        <v>84.013266834218697</v>
      </c>
      <c r="CJ105" s="146">
        <v>22.038325389019299</v>
      </c>
      <c r="CK105" s="146">
        <v>63.804222460421798</v>
      </c>
      <c r="CL105" s="178">
        <v>17.317456939109601</v>
      </c>
      <c r="CM105" s="178">
        <v>18.763634988616701</v>
      </c>
      <c r="CN105" s="178">
        <v>24.274186230771001</v>
      </c>
      <c r="CO105" s="178">
        <v>7.1470410485744704</v>
      </c>
      <c r="CP105" s="146">
        <v>21.280471996869998</v>
      </c>
      <c r="CQ105" s="178">
        <v>2.2305145314777</v>
      </c>
      <c r="CR105" s="146">
        <v>75.252566962475399</v>
      </c>
      <c r="CS105" s="146">
        <v>69.425066775859506</v>
      </c>
      <c r="CT105" s="146">
        <v>74.150856903236601</v>
      </c>
      <c r="CU105" s="146">
        <v>88.171395617479405</v>
      </c>
      <c r="CV105" s="178">
        <v>7.27633513896295</v>
      </c>
      <c r="CW105" s="146">
        <v>62.636937176469601</v>
      </c>
      <c r="CX105" s="146">
        <v>10.080433417966001</v>
      </c>
      <c r="CY105" s="178">
        <v>38.539146577660198</v>
      </c>
      <c r="CZ105" s="146">
        <v>27.3367817486644</v>
      </c>
    </row>
    <row r="106" spans="1:111" x14ac:dyDescent="0.2">
      <c r="A106" s="146" t="s">
        <v>319</v>
      </c>
      <c r="B106" s="146">
        <v>39.993974150490402</v>
      </c>
      <c r="C106" s="146">
        <v>45.918214206018703</v>
      </c>
      <c r="D106" s="146">
        <v>63.633776249675002</v>
      </c>
      <c r="E106" s="146">
        <v>58.264714792943202</v>
      </c>
      <c r="F106" s="146">
        <v>62.811891596231</v>
      </c>
      <c r="G106" s="146">
        <v>64.271282231146202</v>
      </c>
      <c r="H106" s="146">
        <v>16.728869874616901</v>
      </c>
      <c r="I106" s="146">
        <v>19.958083008599601</v>
      </c>
      <c r="J106" s="146">
        <v>58.569276873238103</v>
      </c>
      <c r="K106" s="146">
        <v>44.308477929627102</v>
      </c>
      <c r="L106" s="146">
        <v>63.062156181987298</v>
      </c>
      <c r="M106" s="146">
        <v>33.076836538520297</v>
      </c>
      <c r="N106" s="146">
        <v>17.452595366029499</v>
      </c>
      <c r="O106" s="146">
        <v>58.5144690621511</v>
      </c>
      <c r="P106" s="146">
        <v>45.052650907461498</v>
      </c>
      <c r="Q106" s="178">
        <v>28.9892893908942</v>
      </c>
      <c r="R106" s="146">
        <v>13.8218182077292</v>
      </c>
      <c r="S106" s="146">
        <v>15.930258435904999</v>
      </c>
      <c r="T106" s="146">
        <v>49.959070237749202</v>
      </c>
      <c r="U106" s="146">
        <v>62.339288464708503</v>
      </c>
      <c r="V106" s="146">
        <v>7.0829339228764399</v>
      </c>
      <c r="W106" s="146">
        <v>13.2079472215477</v>
      </c>
      <c r="X106" s="146">
        <v>60.876456556201298</v>
      </c>
      <c r="Y106" s="146">
        <v>33.722822512230501</v>
      </c>
      <c r="Z106" s="146">
        <v>51.364486175422599</v>
      </c>
      <c r="AA106" s="146">
        <v>49.922938863804397</v>
      </c>
      <c r="AB106" s="146">
        <v>20.978589272121901</v>
      </c>
      <c r="AC106" s="146">
        <v>29.084911740686501</v>
      </c>
      <c r="AD106" s="146">
        <v>21.2113287636273</v>
      </c>
      <c r="AE106" s="146">
        <v>30.729399643670199</v>
      </c>
      <c r="AF106" s="146">
        <v>51.958410743802503</v>
      </c>
      <c r="AG106" s="146">
        <v>18.6150841350346</v>
      </c>
      <c r="AH106" s="146">
        <v>42.654981411193603</v>
      </c>
      <c r="AI106" s="146">
        <v>38.613247907955099</v>
      </c>
      <c r="AJ106" s="146">
        <v>18.621740254741599</v>
      </c>
      <c r="AK106" s="146">
        <v>41.581697848047398</v>
      </c>
      <c r="AL106" s="146">
        <v>29.003155676174199</v>
      </c>
      <c r="AM106" s="146">
        <v>20.592779378106599</v>
      </c>
      <c r="AN106" s="146">
        <v>17.2579504949247</v>
      </c>
      <c r="AO106" s="146">
        <v>37.203694449254698</v>
      </c>
      <c r="AP106" s="146">
        <v>21.454757505412601</v>
      </c>
      <c r="AQ106" s="146">
        <v>36.533844823654903</v>
      </c>
      <c r="AR106" s="146">
        <v>41.090103987971403</v>
      </c>
      <c r="AS106" s="146">
        <v>46.084311373402699</v>
      </c>
      <c r="AT106" s="146">
        <v>28.7877053511056</v>
      </c>
      <c r="AU106" s="146">
        <v>63.2858409996172</v>
      </c>
      <c r="AV106" s="146">
        <v>53.4676271106485</v>
      </c>
      <c r="AW106" s="146">
        <v>12.031592802050699</v>
      </c>
      <c r="AX106" s="146">
        <v>45.710975084163401</v>
      </c>
      <c r="AY106" s="146">
        <v>48.2198226107473</v>
      </c>
      <c r="AZ106" s="146">
        <v>59.045183178855801</v>
      </c>
      <c r="BA106" s="146">
        <v>71.697977447538506</v>
      </c>
      <c r="BB106" s="146">
        <v>31.164784173004598</v>
      </c>
      <c r="BC106" s="146">
        <v>61.393630899027301</v>
      </c>
      <c r="BD106" s="146">
        <v>61.708027368100403</v>
      </c>
      <c r="BE106" s="146">
        <v>49.579401679630102</v>
      </c>
      <c r="BF106" s="146">
        <v>67.766259374393996</v>
      </c>
      <c r="BG106" s="178">
        <v>18.626155720231601</v>
      </c>
      <c r="BH106" s="146">
        <v>55.256419351950498</v>
      </c>
      <c r="BI106" s="146">
        <v>39.323247191422404</v>
      </c>
      <c r="BJ106" s="146">
        <v>50.462338976917501</v>
      </c>
      <c r="BK106" s="146">
        <v>33.792079802291603</v>
      </c>
      <c r="BL106" s="146">
        <v>33.829194610349703</v>
      </c>
      <c r="BM106" s="146">
        <v>20.0531682618122</v>
      </c>
      <c r="BN106" s="146">
        <v>47.893622041936197</v>
      </c>
      <c r="BO106" s="146">
        <v>45.315030162472503</v>
      </c>
      <c r="BP106" s="146">
        <v>58.165185876972799</v>
      </c>
      <c r="BQ106" s="146">
        <v>24.298902048282802</v>
      </c>
      <c r="BR106" s="146">
        <v>16.125197217207699</v>
      </c>
      <c r="BS106" s="146">
        <v>19.4923053073875</v>
      </c>
      <c r="BT106" s="146">
        <v>16.898407770401899</v>
      </c>
      <c r="BU106" s="146">
        <v>52.917067392475602</v>
      </c>
      <c r="BV106" s="146">
        <v>57.944860189470397</v>
      </c>
      <c r="BW106" s="146">
        <v>45.438192996877902</v>
      </c>
      <c r="BX106" s="146">
        <v>58.052226870050603</v>
      </c>
      <c r="BY106" s="146">
        <v>11.406944877358701</v>
      </c>
      <c r="BZ106" s="146">
        <v>43.548691371957602</v>
      </c>
      <c r="CA106" s="146">
        <v>58.294727218876901</v>
      </c>
      <c r="CB106" s="146">
        <v>39.016520936545</v>
      </c>
      <c r="CC106" s="146">
        <v>57.287397193608598</v>
      </c>
      <c r="CD106" s="146">
        <v>23.995562198046301</v>
      </c>
      <c r="CE106" s="178">
        <v>6.8697734703368196</v>
      </c>
      <c r="CF106" s="146">
        <v>48.806533136123498</v>
      </c>
      <c r="CG106" s="146">
        <v>61.519777326765798</v>
      </c>
      <c r="CH106" s="146">
        <v>31.0365138128364</v>
      </c>
      <c r="CI106" s="146">
        <v>72.272830650511906</v>
      </c>
      <c r="CJ106" s="146">
        <v>23.3890961060191</v>
      </c>
      <c r="CK106" s="146">
        <v>54.7276960460879</v>
      </c>
      <c r="CL106" s="178">
        <v>25.031972706438701</v>
      </c>
      <c r="CM106" s="178">
        <v>25.337686832735798</v>
      </c>
      <c r="CN106" s="178">
        <v>27.9091865888923</v>
      </c>
      <c r="CO106" s="178">
        <v>6.9339151883093102</v>
      </c>
      <c r="CP106" s="146">
        <v>44.8558089593255</v>
      </c>
      <c r="CQ106" s="178">
        <v>6.9174415083592002</v>
      </c>
      <c r="CR106" s="146">
        <v>49.734593537323299</v>
      </c>
      <c r="CS106" s="146">
        <v>42.051429738369102</v>
      </c>
      <c r="CT106" s="146">
        <v>60.713799078192999</v>
      </c>
      <c r="CU106" s="146">
        <v>51.639375186260203</v>
      </c>
      <c r="CV106" s="178">
        <v>7.1065969391120802</v>
      </c>
      <c r="CW106" s="146">
        <v>36.490407001835997</v>
      </c>
      <c r="CX106" s="146">
        <v>19.342432445661501</v>
      </c>
      <c r="CY106" s="178">
        <v>23.535020152529</v>
      </c>
      <c r="CZ106" s="146">
        <v>31.567798022413701</v>
      </c>
      <c r="DA106" s="146">
        <v>60.605453440218902</v>
      </c>
    </row>
    <row r="107" spans="1:111" x14ac:dyDescent="0.2">
      <c r="A107" s="146" t="s">
        <v>545</v>
      </c>
      <c r="B107" s="146">
        <v>25.2596435450169</v>
      </c>
      <c r="C107" s="146">
        <v>25.189521231737299</v>
      </c>
      <c r="D107" s="146">
        <v>48.914833756233001</v>
      </c>
      <c r="E107" s="146">
        <v>39.523083030519203</v>
      </c>
      <c r="F107" s="146">
        <v>34.103000848633599</v>
      </c>
      <c r="G107" s="146">
        <v>45.680779504764502</v>
      </c>
      <c r="H107" s="146">
        <v>14.7443729282066</v>
      </c>
      <c r="I107" s="146">
        <v>22.0774193190299</v>
      </c>
      <c r="J107" s="146">
        <v>42.311961134786401</v>
      </c>
      <c r="K107" s="146">
        <v>27.979991787707</v>
      </c>
      <c r="L107" s="146">
        <v>35.667288550900501</v>
      </c>
      <c r="M107" s="146">
        <v>22.8847146062155</v>
      </c>
      <c r="N107" s="146">
        <v>4.4298388145828804</v>
      </c>
      <c r="O107" s="146">
        <v>47.957176939407098</v>
      </c>
      <c r="P107" s="146">
        <v>34.669697523971401</v>
      </c>
      <c r="Q107" s="178">
        <v>17.503821155055402</v>
      </c>
      <c r="R107" s="146">
        <v>13.191734553542499</v>
      </c>
      <c r="S107" s="146">
        <v>16.2160758098121</v>
      </c>
      <c r="T107" s="146">
        <v>35.369594629997103</v>
      </c>
      <c r="U107" s="146">
        <v>45.564485991987603</v>
      </c>
      <c r="V107" s="146">
        <v>11.9211438769259</v>
      </c>
      <c r="W107" s="146">
        <v>30.659758757516201</v>
      </c>
      <c r="X107" s="146">
        <v>31.2044043373979</v>
      </c>
      <c r="Y107" s="146">
        <v>39.871404984126499</v>
      </c>
      <c r="Z107" s="146">
        <v>35.344594713989501</v>
      </c>
      <c r="AA107" s="146">
        <v>21.6259030175734</v>
      </c>
      <c r="AB107" s="146">
        <v>16.3949883300482</v>
      </c>
      <c r="AC107" s="146">
        <v>21.507664098954699</v>
      </c>
      <c r="AD107" s="146">
        <v>15.8034624009348</v>
      </c>
      <c r="AE107" s="146">
        <v>15.716655550412501</v>
      </c>
      <c r="AF107" s="146">
        <v>35.194234355275</v>
      </c>
      <c r="AG107" s="146">
        <v>14.8406114180264</v>
      </c>
      <c r="AH107" s="146">
        <v>29.5703539562024</v>
      </c>
      <c r="AI107" s="146">
        <v>28.881434915827199</v>
      </c>
      <c r="AJ107" s="146">
        <v>16.624072619127201</v>
      </c>
      <c r="AK107" s="146">
        <v>48.969402686120702</v>
      </c>
      <c r="AL107" s="146">
        <v>19.431514697082299</v>
      </c>
      <c r="AM107" s="146">
        <v>35.394950545528403</v>
      </c>
      <c r="AN107" s="146">
        <v>45.162144580885403</v>
      </c>
      <c r="AO107" s="146">
        <v>42.015602328509203</v>
      </c>
      <c r="AP107" s="146">
        <v>27.621317719764601</v>
      </c>
      <c r="AQ107" s="146">
        <v>68.156809487620706</v>
      </c>
      <c r="AR107" s="146">
        <v>21.4033771469934</v>
      </c>
      <c r="AS107" s="146">
        <v>29.562472088892601</v>
      </c>
      <c r="AT107" s="146">
        <v>38.402872630624103</v>
      </c>
      <c r="AU107" s="146">
        <v>41.431172779318103</v>
      </c>
      <c r="AV107" s="146">
        <v>32.703542070985399</v>
      </c>
      <c r="AW107" s="146">
        <v>27.721082690554098</v>
      </c>
      <c r="AX107" s="146">
        <v>77.2946871315837</v>
      </c>
      <c r="AY107" s="146">
        <v>31.030661965490498</v>
      </c>
      <c r="AZ107" s="146">
        <v>40.818446395347699</v>
      </c>
      <c r="BA107" s="146">
        <v>46.475693815776502</v>
      </c>
      <c r="BB107" s="146">
        <v>23.001931278064401</v>
      </c>
      <c r="BC107" s="146">
        <v>43.611281456064297</v>
      </c>
      <c r="BD107" s="146">
        <v>33.756393411418301</v>
      </c>
      <c r="BE107" s="146">
        <v>35.258190754064501</v>
      </c>
      <c r="BF107" s="146">
        <v>52.526116779166998</v>
      </c>
      <c r="BG107" s="178">
        <v>11.5338265046217</v>
      </c>
      <c r="BH107" s="146">
        <v>37.555762693616899</v>
      </c>
      <c r="BI107" s="146">
        <v>25.339718991971001</v>
      </c>
      <c r="BJ107" s="146">
        <v>32.964031297279597</v>
      </c>
      <c r="BK107" s="146">
        <v>26.385699232573</v>
      </c>
      <c r="BL107" s="146">
        <v>25.800087659619599</v>
      </c>
      <c r="BM107" s="146">
        <v>18.291893778311501</v>
      </c>
      <c r="BN107" s="146">
        <v>33.368118727649502</v>
      </c>
      <c r="BO107" s="146">
        <v>31.644027878525002</v>
      </c>
      <c r="BP107" s="146">
        <v>37.408556687026802</v>
      </c>
      <c r="BQ107" s="146">
        <v>14.5504840020565</v>
      </c>
      <c r="BR107" s="146">
        <v>23.065180057541902</v>
      </c>
      <c r="BS107" s="146">
        <v>23.767396477641999</v>
      </c>
      <c r="BT107" s="146">
        <v>9.8721136581361595</v>
      </c>
      <c r="BU107" s="146">
        <v>34.216325007351102</v>
      </c>
      <c r="BV107" s="146">
        <v>35.095532068585698</v>
      </c>
      <c r="BW107" s="146">
        <v>24.469718051967199</v>
      </c>
      <c r="BX107" s="146">
        <v>41.283326963404498</v>
      </c>
      <c r="BY107" s="146">
        <v>39.8988752696429</v>
      </c>
      <c r="BZ107" s="146">
        <v>39.022389730572201</v>
      </c>
      <c r="CA107" s="146">
        <v>42.721177115393303</v>
      </c>
      <c r="CB107" s="146">
        <v>43.608007657298103</v>
      </c>
      <c r="CC107" s="146">
        <v>41.153935853504301</v>
      </c>
      <c r="CD107" s="146">
        <v>58.713961620897997</v>
      </c>
      <c r="CE107" s="178">
        <v>19.262660291071999</v>
      </c>
      <c r="CF107" s="146">
        <v>33.939736200074201</v>
      </c>
      <c r="CG107" s="146">
        <v>44.140487009791002</v>
      </c>
      <c r="CH107" s="146">
        <v>30.173655240146001</v>
      </c>
      <c r="CI107" s="146">
        <v>42.646766809428001</v>
      </c>
      <c r="CJ107" s="146">
        <v>20.958263713803898</v>
      </c>
      <c r="CK107" s="146">
        <v>44.497013427396297</v>
      </c>
      <c r="CL107" s="178">
        <v>40.038977193360203</v>
      </c>
      <c r="CM107" s="178">
        <v>14.1814007059542</v>
      </c>
      <c r="CN107" s="178">
        <v>43.376964763640601</v>
      </c>
      <c r="CO107" s="178">
        <v>30.5471893603419</v>
      </c>
      <c r="CP107" s="146">
        <v>33.060699102100202</v>
      </c>
      <c r="CQ107" s="178">
        <v>18.650722864787301</v>
      </c>
      <c r="CR107" s="146">
        <v>43.815092080898999</v>
      </c>
      <c r="CS107" s="146">
        <v>28.506377230091701</v>
      </c>
      <c r="CT107" s="146">
        <v>34.695467847465402</v>
      </c>
      <c r="CU107" s="146">
        <v>34.401661481733797</v>
      </c>
      <c r="CV107" s="178">
        <v>23.545665019352398</v>
      </c>
      <c r="CW107" s="146">
        <v>23.547159042753101</v>
      </c>
      <c r="CX107" s="146">
        <v>12.2117944536138</v>
      </c>
      <c r="CY107" s="178">
        <v>18.5284662243429</v>
      </c>
      <c r="CZ107" s="146">
        <v>36.228132140832599</v>
      </c>
      <c r="DA107" s="146">
        <v>39.588776331438297</v>
      </c>
      <c r="DB107" s="146">
        <v>42.1153471332225</v>
      </c>
    </row>
    <row r="108" spans="1:111" x14ac:dyDescent="0.2">
      <c r="A108" s="146" t="s">
        <v>453</v>
      </c>
      <c r="B108" s="146">
        <v>60.337204507075903</v>
      </c>
      <c r="C108" s="146">
        <v>68.333125638105003</v>
      </c>
      <c r="D108" s="146">
        <v>85.552676855789798</v>
      </c>
      <c r="E108" s="146">
        <v>86.188984378638196</v>
      </c>
      <c r="F108" s="146">
        <v>59.360641377416002</v>
      </c>
      <c r="G108" s="146">
        <v>83.992182959998104</v>
      </c>
      <c r="H108" s="146">
        <v>8.5413712011384604</v>
      </c>
      <c r="I108" s="146">
        <v>13.1012825543676</v>
      </c>
      <c r="J108" s="146">
        <v>42.430708735259003</v>
      </c>
      <c r="K108" s="146">
        <v>31.583806351035101</v>
      </c>
      <c r="L108" s="146">
        <v>89.997746051322594</v>
      </c>
      <c r="M108" s="146">
        <v>17.5164288297585</v>
      </c>
      <c r="N108" s="146">
        <v>14.782456707804</v>
      </c>
      <c r="O108" s="146">
        <v>77.522484702380694</v>
      </c>
      <c r="P108" s="146">
        <v>52.451839543982501</v>
      </c>
      <c r="Q108" s="178">
        <v>20.376652899650001</v>
      </c>
      <c r="R108" s="146">
        <v>26.6078199187045</v>
      </c>
      <c r="S108" s="146">
        <v>0</v>
      </c>
      <c r="T108" s="146">
        <v>66.404161890185307</v>
      </c>
      <c r="U108" s="146">
        <v>70.539727488211099</v>
      </c>
      <c r="V108" s="146">
        <v>6.1944539313272902</v>
      </c>
      <c r="W108" s="146">
        <v>9.94288301521145</v>
      </c>
      <c r="X108" s="146">
        <v>41.454494585023902</v>
      </c>
      <c r="Y108" s="146">
        <v>41.941645452148201</v>
      </c>
      <c r="Z108" s="146">
        <v>55.974528030999203</v>
      </c>
      <c r="AA108" s="146">
        <v>46.732039390839901</v>
      </c>
      <c r="AB108" s="146">
        <v>33.112032784011298</v>
      </c>
      <c r="AC108" s="146">
        <v>38.648209144200997</v>
      </c>
      <c r="AD108" s="146">
        <v>41.350926870872698</v>
      </c>
      <c r="AE108" s="146">
        <v>50.985860974488702</v>
      </c>
      <c r="AF108" s="146">
        <v>85.347414339547299</v>
      </c>
      <c r="AG108" s="146">
        <v>27.432315220816101</v>
      </c>
      <c r="AH108" s="146">
        <v>72.013285767353494</v>
      </c>
      <c r="AI108" s="146">
        <v>46.9976996493154</v>
      </c>
      <c r="AJ108" s="146">
        <v>28.853202508436301</v>
      </c>
      <c r="AK108" s="146">
        <v>24.475178479856901</v>
      </c>
      <c r="AL108" s="146">
        <v>16.546330025991999</v>
      </c>
      <c r="AM108" s="146">
        <v>16.9909306249153</v>
      </c>
      <c r="AN108" s="146">
        <v>24.983252128516799</v>
      </c>
      <c r="AO108" s="146">
        <v>32.765224658686002</v>
      </c>
      <c r="AP108" s="146">
        <v>26.501180566143201</v>
      </c>
      <c r="AQ108" s="146">
        <v>49.686373967695701</v>
      </c>
      <c r="AR108" s="146">
        <v>67.189783167495406</v>
      </c>
      <c r="AS108" s="146">
        <v>78.872989843446007</v>
      </c>
      <c r="AT108" s="146">
        <v>24.353751167974799</v>
      </c>
      <c r="AU108" s="146">
        <v>95.824449478575701</v>
      </c>
      <c r="AV108" s="146">
        <v>82.091943711915306</v>
      </c>
      <c r="AW108" s="146">
        <v>7.7237730031834797</v>
      </c>
      <c r="AX108" s="146">
        <v>49.385048955975797</v>
      </c>
      <c r="AY108" s="146">
        <v>76.021462571688005</v>
      </c>
      <c r="AZ108" s="146">
        <v>88.0445940945621</v>
      </c>
      <c r="BA108" s="146">
        <v>80.042595771832794</v>
      </c>
      <c r="BB108" s="146">
        <v>50.640023146689501</v>
      </c>
      <c r="BC108" s="146">
        <v>89.426836903919707</v>
      </c>
      <c r="BD108" s="146">
        <v>84.906754080042106</v>
      </c>
      <c r="BE108" s="146">
        <v>25.622951783590299</v>
      </c>
      <c r="BF108" s="146">
        <v>82.363810486127505</v>
      </c>
      <c r="BG108" s="178">
        <v>23.375360180118001</v>
      </c>
      <c r="BH108" s="146">
        <v>75.711365193640503</v>
      </c>
      <c r="BI108" s="146">
        <v>58.206353500251801</v>
      </c>
      <c r="BJ108" s="146">
        <v>40.159575222673197</v>
      </c>
      <c r="BK108" s="146">
        <v>29.318546472338198</v>
      </c>
      <c r="BL108" s="146">
        <v>21.835560747888898</v>
      </c>
      <c r="BM108" s="146">
        <v>27.961598992230499</v>
      </c>
      <c r="BN108" s="146">
        <v>81.492508993952001</v>
      </c>
      <c r="BO108" s="146">
        <v>73.866726970254504</v>
      </c>
      <c r="BP108" s="146">
        <v>85.3687869978083</v>
      </c>
      <c r="BQ108" s="146">
        <v>13.692909626373</v>
      </c>
      <c r="BR108" s="146">
        <v>18.3562645601646</v>
      </c>
      <c r="BS108" s="146">
        <v>18.558447464462098</v>
      </c>
      <c r="BT108" s="146">
        <v>29.5732847178726</v>
      </c>
      <c r="BU108" s="146">
        <v>84.593813770353705</v>
      </c>
      <c r="BV108" s="146">
        <v>43.270825804058497</v>
      </c>
      <c r="BW108" s="146">
        <v>40.049848213237901</v>
      </c>
      <c r="BX108" s="146">
        <v>69.117199337167193</v>
      </c>
      <c r="BY108" s="146">
        <v>22.093764730693401</v>
      </c>
      <c r="BZ108" s="146">
        <v>25.041454009783202</v>
      </c>
      <c r="CA108" s="146">
        <v>78.764716270235496</v>
      </c>
      <c r="CB108" s="146">
        <v>36.257443546680399</v>
      </c>
      <c r="CC108" s="146">
        <v>58.746276469151901</v>
      </c>
      <c r="CD108" s="146">
        <v>29.117206691636198</v>
      </c>
      <c r="CE108" s="178">
        <v>0</v>
      </c>
      <c r="CF108" s="146">
        <v>66.528083196337505</v>
      </c>
      <c r="CG108" s="146">
        <v>87.894370744918504</v>
      </c>
      <c r="CH108" s="146">
        <v>16.347446993740601</v>
      </c>
      <c r="CI108" s="146">
        <v>83.680372078790896</v>
      </c>
      <c r="CJ108" s="146">
        <v>35.209932375850897</v>
      </c>
      <c r="CK108" s="146">
        <v>64.477366303175202</v>
      </c>
      <c r="CL108" s="178">
        <v>14.316491169372</v>
      </c>
      <c r="CM108" s="178">
        <v>16.234442525454501</v>
      </c>
      <c r="CN108" s="178">
        <v>21.596480656360999</v>
      </c>
      <c r="CO108" s="178">
        <v>6.9557164424332001</v>
      </c>
      <c r="CP108" s="146">
        <v>19.4198560049158</v>
      </c>
      <c r="CQ108" s="178">
        <v>0.40317928595568697</v>
      </c>
      <c r="CR108" s="146">
        <v>67.831712695735604</v>
      </c>
      <c r="CS108" s="146">
        <v>68.598328724520201</v>
      </c>
      <c r="CT108" s="146">
        <v>83.931104638524602</v>
      </c>
      <c r="CU108" s="146">
        <v>85.889687142644505</v>
      </c>
      <c r="CV108" s="178">
        <v>7.1173259016817401</v>
      </c>
      <c r="CW108" s="146">
        <v>63.857803799673199</v>
      </c>
      <c r="CX108" s="146">
        <v>5.7764350761101202</v>
      </c>
      <c r="CY108" s="178">
        <v>42.037063750750498</v>
      </c>
      <c r="CZ108" s="146">
        <v>37.2199480920833</v>
      </c>
      <c r="DA108" s="146">
        <v>85.125641368416495</v>
      </c>
      <c r="DB108" s="146">
        <v>63.930120336900302</v>
      </c>
      <c r="DC108" s="146">
        <v>39.445039770429197</v>
      </c>
    </row>
    <row r="109" spans="1:111" x14ac:dyDescent="0.2">
      <c r="A109" s="146" t="s">
        <v>362</v>
      </c>
      <c r="B109" s="146">
        <v>71.117875011620299</v>
      </c>
      <c r="C109" s="146">
        <v>75.345504471290596</v>
      </c>
      <c r="D109" s="146">
        <v>49.860590878088203</v>
      </c>
      <c r="E109" s="146">
        <v>63.514775378005197</v>
      </c>
      <c r="F109" s="146">
        <v>50.340465748311402</v>
      </c>
      <c r="G109" s="146">
        <v>53.2683645838544</v>
      </c>
      <c r="H109" s="146">
        <v>8.7919523098908208</v>
      </c>
      <c r="I109" s="146">
        <v>33.861402146213599</v>
      </c>
      <c r="J109" s="146">
        <v>45.777453238030503</v>
      </c>
      <c r="K109" s="146">
        <v>30.5283880783726</v>
      </c>
      <c r="L109" s="146">
        <v>54.734725807007599</v>
      </c>
      <c r="M109" s="146">
        <v>18.419920957554101</v>
      </c>
      <c r="N109" s="146">
        <v>32.435309858890001</v>
      </c>
      <c r="O109" s="146">
        <v>50.175146543734002</v>
      </c>
      <c r="P109" s="146">
        <v>34.598029962546498</v>
      </c>
      <c r="Q109" s="178">
        <v>14.9687139625809</v>
      </c>
      <c r="R109" s="146">
        <v>17.378653940242799</v>
      </c>
      <c r="S109" s="146">
        <v>6.7752217489238804</v>
      </c>
      <c r="T109" s="146">
        <v>44.764376698152297</v>
      </c>
      <c r="U109" s="146">
        <v>44.040092853912903</v>
      </c>
      <c r="V109" s="146">
        <v>15.2465614956728</v>
      </c>
      <c r="W109" s="146">
        <v>3.4816155034977898</v>
      </c>
      <c r="X109" s="146">
        <v>39.552751055169701</v>
      </c>
      <c r="Y109" s="146">
        <v>32.960945679883999</v>
      </c>
      <c r="Z109" s="146">
        <v>43.839782185507701</v>
      </c>
      <c r="AA109" s="146">
        <v>43.506703481002603</v>
      </c>
      <c r="AB109" s="146">
        <v>22.8309225467438</v>
      </c>
      <c r="AC109" s="146">
        <v>64.819083983329506</v>
      </c>
      <c r="AD109" s="146">
        <v>51.845965122091997</v>
      </c>
      <c r="AE109" s="146">
        <v>47.047465519707302</v>
      </c>
      <c r="AF109" s="146">
        <v>65.996299632647194</v>
      </c>
      <c r="AG109" s="146">
        <v>15.2814732747816</v>
      </c>
      <c r="AH109" s="146">
        <v>73.103018424306896</v>
      </c>
      <c r="AI109" s="146">
        <v>30.213251872677802</v>
      </c>
      <c r="AJ109" s="146">
        <v>15.8051053140844</v>
      </c>
      <c r="AK109" s="146">
        <v>29.479445251046499</v>
      </c>
      <c r="AL109" s="146">
        <v>19.656756800208001</v>
      </c>
      <c r="AM109" s="146">
        <v>9.6132091438790503</v>
      </c>
      <c r="AN109" s="146">
        <v>15.316918176800799</v>
      </c>
      <c r="AO109" s="146">
        <v>23.577624852746201</v>
      </c>
      <c r="AP109" s="146">
        <v>11.8234880110932</v>
      </c>
      <c r="AQ109" s="146">
        <v>25.000382167248802</v>
      </c>
      <c r="AR109" s="146">
        <v>40.719947645236203</v>
      </c>
      <c r="AS109" s="146">
        <v>53.4763497979527</v>
      </c>
      <c r="AT109" s="146">
        <v>15.1168217465196</v>
      </c>
      <c r="AU109" s="146">
        <v>53.639224733873498</v>
      </c>
      <c r="AV109" s="146">
        <v>69.212746831665797</v>
      </c>
      <c r="AW109" s="146">
        <v>3.29722540743724</v>
      </c>
      <c r="AX109" s="146">
        <v>35.352719647316803</v>
      </c>
      <c r="AY109" s="146">
        <v>74.942751709581799</v>
      </c>
      <c r="AZ109" s="146">
        <v>53.294992797932103</v>
      </c>
      <c r="BA109" s="146">
        <v>48.325964768874996</v>
      </c>
      <c r="BB109" s="146">
        <v>55.724583861054903</v>
      </c>
      <c r="BC109" s="146">
        <v>51.014797245002399</v>
      </c>
      <c r="BD109" s="146">
        <v>50.3068581216423</v>
      </c>
      <c r="BE109" s="146">
        <v>33.833383428961703</v>
      </c>
      <c r="BF109" s="146">
        <v>49.577759665555099</v>
      </c>
      <c r="BG109" s="178">
        <v>17.3255844511697</v>
      </c>
      <c r="BH109" s="146">
        <v>52.490091429673001</v>
      </c>
      <c r="BI109" s="146">
        <v>48.150643267423803</v>
      </c>
      <c r="BJ109" s="146">
        <v>43.9848010578865</v>
      </c>
      <c r="BK109" s="146">
        <v>33.814186753201497</v>
      </c>
      <c r="BL109" s="146">
        <v>20.937422587184901</v>
      </c>
      <c r="BM109" s="146">
        <v>20.513024011135101</v>
      </c>
      <c r="BN109" s="146">
        <v>46.400667947902498</v>
      </c>
      <c r="BO109" s="146">
        <v>76.0374612836616</v>
      </c>
      <c r="BP109" s="146">
        <v>65.216734452960495</v>
      </c>
      <c r="BQ109" s="146">
        <v>13.041793254446</v>
      </c>
      <c r="BR109" s="146">
        <v>10.544109796542701</v>
      </c>
      <c r="BS109" s="146">
        <v>9.9458062945355703</v>
      </c>
      <c r="BT109" s="146">
        <v>66.914864425036995</v>
      </c>
      <c r="BU109" s="146">
        <v>60.599394650472398</v>
      </c>
      <c r="BV109" s="146">
        <v>44.688162726529903</v>
      </c>
      <c r="BW109" s="146">
        <v>35.899547006845999</v>
      </c>
      <c r="BX109" s="146">
        <v>37.416140238264298</v>
      </c>
      <c r="BY109" s="146">
        <v>13.527986051232199</v>
      </c>
      <c r="BZ109" s="146">
        <v>24.0496817584696</v>
      </c>
      <c r="CA109" s="146">
        <v>55.722427320969501</v>
      </c>
      <c r="CB109" s="146">
        <v>24.370647073194</v>
      </c>
      <c r="CC109" s="146">
        <v>43.074659069948197</v>
      </c>
      <c r="CD109" s="146">
        <v>11.9310640048026</v>
      </c>
      <c r="CE109" s="178">
        <v>3.0922736097516998</v>
      </c>
      <c r="CF109" s="146">
        <v>42.026115956773197</v>
      </c>
      <c r="CG109" s="146">
        <v>54.421322136481201</v>
      </c>
      <c r="CH109" s="146">
        <v>17.6311477167378</v>
      </c>
      <c r="CI109" s="146">
        <v>57.562447311154997</v>
      </c>
      <c r="CJ109" s="146">
        <v>23.9167643102463</v>
      </c>
      <c r="CK109" s="146">
        <v>51.280711700313603</v>
      </c>
      <c r="CL109" s="178">
        <v>19.6067286999874</v>
      </c>
      <c r="CM109" s="178">
        <v>17.392503827907799</v>
      </c>
      <c r="CN109" s="178">
        <v>14.7316037250565</v>
      </c>
      <c r="CO109" s="178">
        <v>2.4273497930974099</v>
      </c>
      <c r="CP109" s="146">
        <v>27.031137433088599</v>
      </c>
      <c r="CQ109" s="178">
        <v>3.33232911540073</v>
      </c>
      <c r="CR109" s="146">
        <v>35.454400111480602</v>
      </c>
      <c r="CS109" s="146">
        <v>53.887152931085097</v>
      </c>
      <c r="CT109" s="146">
        <v>66.991230647580096</v>
      </c>
      <c r="CU109" s="146">
        <v>49.189385725192402</v>
      </c>
      <c r="CV109" s="178">
        <v>3.41294130591911</v>
      </c>
      <c r="CW109" s="146">
        <v>67.412215369396193</v>
      </c>
      <c r="CX109" s="146">
        <v>11.9773243337615</v>
      </c>
      <c r="CY109" s="178">
        <v>58.400539555806603</v>
      </c>
      <c r="CZ109" s="146">
        <v>23.6600755510533</v>
      </c>
      <c r="DA109" s="146">
        <v>51.071076371455298</v>
      </c>
      <c r="DB109" s="146">
        <v>52.810158174281199</v>
      </c>
      <c r="DC109" s="146">
        <v>25.429351939067502</v>
      </c>
      <c r="DD109" s="146">
        <v>53.532080201368302</v>
      </c>
    </row>
    <row r="110" spans="1:111" x14ac:dyDescent="0.2">
      <c r="A110" s="146" t="s">
        <v>546</v>
      </c>
      <c r="B110" s="146">
        <v>63.951737272778601</v>
      </c>
      <c r="C110" s="146">
        <v>70.947854282825901</v>
      </c>
      <c r="D110" s="146">
        <v>85.756433214686794</v>
      </c>
      <c r="E110" s="146">
        <v>82.823363949508106</v>
      </c>
      <c r="F110" s="146">
        <v>53.2203958695452</v>
      </c>
      <c r="G110" s="146">
        <v>87.950599874993998</v>
      </c>
      <c r="H110" s="146">
        <v>12.6862409064499</v>
      </c>
      <c r="I110" s="146">
        <v>13.620758591591599</v>
      </c>
      <c r="J110" s="146">
        <v>49.1778109733457</v>
      </c>
      <c r="K110" s="146">
        <v>30.650493768560899</v>
      </c>
      <c r="L110" s="146">
        <v>81.090936530550493</v>
      </c>
      <c r="M110" s="146">
        <v>12.2947457996924</v>
      </c>
      <c r="N110" s="146">
        <v>15.378051912255099</v>
      </c>
      <c r="O110" s="146">
        <v>80.188735831313096</v>
      </c>
      <c r="P110" s="146">
        <v>62.551039864753498</v>
      </c>
      <c r="Q110" s="178">
        <v>11.900709271237099</v>
      </c>
      <c r="R110" s="146">
        <v>25.639521015741099</v>
      </c>
      <c r="S110" s="146">
        <v>4.5666649792410698</v>
      </c>
      <c r="T110" s="146">
        <v>64.504375847456103</v>
      </c>
      <c r="U110" s="146">
        <v>78.404692819078306</v>
      </c>
      <c r="V110" s="146">
        <v>6.30715477950086</v>
      </c>
      <c r="W110" s="146">
        <v>16.0806300995845</v>
      </c>
      <c r="X110" s="146">
        <v>38.249504656403303</v>
      </c>
      <c r="Y110" s="146">
        <v>45.153646257723302</v>
      </c>
      <c r="Z110" s="146">
        <v>67.355870003187206</v>
      </c>
      <c r="AA110" s="146">
        <v>53.793696304738901</v>
      </c>
      <c r="AB110" s="146">
        <v>37.227232409715597</v>
      </c>
      <c r="AC110" s="146">
        <v>29.6367736650034</v>
      </c>
      <c r="AD110" s="146">
        <v>43.711712468911401</v>
      </c>
      <c r="AE110" s="146">
        <v>53.725210290383899</v>
      </c>
      <c r="AF110" s="146">
        <v>80.032839850659499</v>
      </c>
      <c r="AG110" s="146">
        <v>34.357139408226899</v>
      </c>
      <c r="AH110" s="146">
        <v>68.081788768555995</v>
      </c>
      <c r="AI110" s="146">
        <v>55.752447430457401</v>
      </c>
      <c r="AJ110" s="146">
        <v>36.393998676862601</v>
      </c>
      <c r="AK110" s="146">
        <v>31.256514694604</v>
      </c>
      <c r="AL110" s="146">
        <v>21.5495220613094</v>
      </c>
      <c r="AM110" s="146">
        <v>23.751341176020201</v>
      </c>
      <c r="AN110" s="146">
        <v>31.883820381913502</v>
      </c>
      <c r="AO110" s="146">
        <v>42.488421986535798</v>
      </c>
      <c r="AP110" s="146">
        <v>32.104717761330299</v>
      </c>
      <c r="AQ110" s="146">
        <v>58.252105699117799</v>
      </c>
      <c r="AR110" s="146">
        <v>70.801614393526606</v>
      </c>
      <c r="AS110" s="146">
        <v>83.091643613181205</v>
      </c>
      <c r="AT110" s="146">
        <v>26.934159110493901</v>
      </c>
      <c r="AU110" s="146">
        <v>88.977467931566807</v>
      </c>
      <c r="AV110" s="146">
        <v>75.308017334016</v>
      </c>
      <c r="AW110" s="146">
        <v>13.4069636595547</v>
      </c>
      <c r="AX110" s="146">
        <v>49.270828061928299</v>
      </c>
      <c r="AY110" s="146">
        <v>67.270923442739999</v>
      </c>
      <c r="AZ110" s="146">
        <v>85.025433916609003</v>
      </c>
      <c r="BA110" s="146">
        <v>76.982438923045393</v>
      </c>
      <c r="BB110" s="146">
        <v>44.8522167042075</v>
      </c>
      <c r="BC110" s="146">
        <v>88.227005542372396</v>
      </c>
      <c r="BD110" s="146">
        <v>79.016595749334201</v>
      </c>
      <c r="BE110" s="146">
        <v>34.446896681888497</v>
      </c>
      <c r="BF110" s="146">
        <v>81.615325888019896</v>
      </c>
      <c r="BG110" s="178">
        <v>27.828367009235699</v>
      </c>
      <c r="BH110" s="146">
        <v>78.001890457210294</v>
      </c>
      <c r="BI110" s="146">
        <v>58.145135968489903</v>
      </c>
      <c r="BJ110" s="146">
        <v>41.4356247250306</v>
      </c>
      <c r="BK110" s="146">
        <v>20.513273875396798</v>
      </c>
      <c r="BL110" s="146">
        <v>19.1032231070458</v>
      </c>
      <c r="BM110" s="146">
        <v>32.455455155046103</v>
      </c>
      <c r="BN110" s="146">
        <v>87.145011957211395</v>
      </c>
      <c r="BO110" s="146">
        <v>69.331184374412302</v>
      </c>
      <c r="BP110" s="146">
        <v>78.595898964237193</v>
      </c>
      <c r="BQ110" s="146">
        <v>19.1794611720854</v>
      </c>
      <c r="BR110" s="146">
        <v>19.7769794423855</v>
      </c>
      <c r="BS110" s="146">
        <v>23.864042252362001</v>
      </c>
      <c r="BT110" s="146">
        <v>31.951183550621099</v>
      </c>
      <c r="BU110" s="146">
        <v>82.637604277464305</v>
      </c>
      <c r="BV110" s="146">
        <v>39.646968431229197</v>
      </c>
      <c r="BW110" s="146">
        <v>30.821664300353302</v>
      </c>
      <c r="BX110" s="146">
        <v>78.502423886066296</v>
      </c>
      <c r="BY110" s="146">
        <v>21.983011906960002</v>
      </c>
      <c r="BZ110" s="146">
        <v>31.154544181516599</v>
      </c>
      <c r="CA110" s="146">
        <v>78.212446054212293</v>
      </c>
      <c r="CB110" s="146">
        <v>37.401727693749201</v>
      </c>
      <c r="CC110" s="146">
        <v>55.968382968117901</v>
      </c>
      <c r="CD110" s="146">
        <v>35.244975725093397</v>
      </c>
      <c r="CE110" s="178">
        <v>2.0131605541305602</v>
      </c>
      <c r="CF110" s="146">
        <v>74.445622665378494</v>
      </c>
      <c r="CG110" s="146">
        <v>89.533782910455898</v>
      </c>
      <c r="CH110" s="146">
        <v>12.8609944066185</v>
      </c>
      <c r="CI110" s="146">
        <v>78.893340394032194</v>
      </c>
      <c r="CJ110" s="146">
        <v>24.111218555785001</v>
      </c>
      <c r="CK110" s="146">
        <v>62.266826001444002</v>
      </c>
      <c r="CL110" s="178">
        <v>15.3023455337354</v>
      </c>
      <c r="CM110" s="178">
        <v>15.3179734813737</v>
      </c>
      <c r="CN110" s="178">
        <v>20.984510874159898</v>
      </c>
      <c r="CO110" s="178">
        <v>10.0465425266302</v>
      </c>
      <c r="CP110" s="146">
        <v>17.7091732137986</v>
      </c>
      <c r="CQ110" s="178">
        <v>2.3167661322629298</v>
      </c>
      <c r="CR110" s="146">
        <v>79.912206446933396</v>
      </c>
      <c r="CS110" s="146">
        <v>73.606565068568401</v>
      </c>
      <c r="CT110" s="146">
        <v>74.839559716974193</v>
      </c>
      <c r="CU110" s="146">
        <v>88.575657013556395</v>
      </c>
      <c r="CV110" s="178">
        <v>9.6284797552948902</v>
      </c>
      <c r="CW110" s="146">
        <v>65.202493340270394</v>
      </c>
      <c r="CX110" s="146">
        <v>9.0205147567880193</v>
      </c>
      <c r="CY110" s="178">
        <v>40.833602121033103</v>
      </c>
      <c r="CZ110" s="146">
        <v>29.625073702424199</v>
      </c>
      <c r="DA110" s="146">
        <v>92.857035031163406</v>
      </c>
      <c r="DB110" s="146">
        <v>57.000308745551997</v>
      </c>
      <c r="DC110" s="146">
        <v>38.942346236097499</v>
      </c>
      <c r="DD110" s="146">
        <v>85.888337118011407</v>
      </c>
      <c r="DE110" s="146">
        <v>47.7763494980545</v>
      </c>
    </row>
    <row r="111" spans="1:111" x14ac:dyDescent="0.2">
      <c r="A111" s="146" t="s">
        <v>547</v>
      </c>
      <c r="B111" s="146">
        <v>67.951888235001206</v>
      </c>
      <c r="C111" s="146">
        <v>68.187699120825798</v>
      </c>
      <c r="D111" s="146">
        <v>77.989592493095401</v>
      </c>
      <c r="E111" s="146">
        <v>84.355440499042899</v>
      </c>
      <c r="F111" s="146">
        <v>59.214246407964097</v>
      </c>
      <c r="G111" s="146">
        <v>74.168801806290503</v>
      </c>
      <c r="H111" s="146">
        <v>8.7319826804225897</v>
      </c>
      <c r="I111" s="146">
        <v>20.986890424076702</v>
      </c>
      <c r="J111" s="146">
        <v>41.6765659949453</v>
      </c>
      <c r="K111" s="146">
        <v>31.175031494527701</v>
      </c>
      <c r="L111" s="146">
        <v>87.858554494774694</v>
      </c>
      <c r="M111" s="146">
        <v>10.923437584122</v>
      </c>
      <c r="N111" s="146">
        <v>19.3780272268964</v>
      </c>
      <c r="O111" s="146">
        <v>80.564771265372102</v>
      </c>
      <c r="P111" s="146">
        <v>54.155800980350598</v>
      </c>
      <c r="Q111" s="178">
        <v>13.5860113321986</v>
      </c>
      <c r="R111" s="146">
        <v>21.159514858480399</v>
      </c>
      <c r="S111" s="146">
        <v>0.423485034300498</v>
      </c>
      <c r="T111" s="146">
        <v>67.328318713711695</v>
      </c>
      <c r="U111" s="146">
        <v>57.945342681183803</v>
      </c>
      <c r="V111" s="146">
        <v>7.2260700721247098</v>
      </c>
      <c r="W111" s="146">
        <v>5.4399665124307601</v>
      </c>
      <c r="X111" s="146">
        <v>32.1128320532233</v>
      </c>
      <c r="Y111" s="146">
        <v>41.193075432864099</v>
      </c>
      <c r="Z111" s="146">
        <v>49.749970317603399</v>
      </c>
      <c r="AA111" s="146">
        <v>35.792152235481097</v>
      </c>
      <c r="AB111" s="146">
        <v>32.732473477396702</v>
      </c>
      <c r="AC111" s="146">
        <v>46.638960583533198</v>
      </c>
      <c r="AD111" s="146">
        <v>43.665499568384703</v>
      </c>
      <c r="AE111" s="146">
        <v>51.349785298600601</v>
      </c>
      <c r="AF111" s="146">
        <v>87.388215660062698</v>
      </c>
      <c r="AG111" s="146">
        <v>31.325916954042601</v>
      </c>
      <c r="AH111" s="146">
        <v>74.573472401359595</v>
      </c>
      <c r="AI111" s="146">
        <v>40.149842242990601</v>
      </c>
      <c r="AJ111" s="146">
        <v>33.723200354686099</v>
      </c>
      <c r="AK111" s="146">
        <v>22.592488406362499</v>
      </c>
      <c r="AL111" s="146">
        <v>16.5814001466407</v>
      </c>
      <c r="AM111" s="146">
        <v>14.4926707886698</v>
      </c>
      <c r="AN111" s="146">
        <v>27.291652654831999</v>
      </c>
      <c r="AO111" s="146">
        <v>31.710839778470699</v>
      </c>
      <c r="AP111" s="146">
        <v>17.6772938674861</v>
      </c>
      <c r="AQ111" s="146">
        <v>51.731032444999798</v>
      </c>
      <c r="AR111" s="146">
        <v>54.437194700664399</v>
      </c>
      <c r="AS111" s="146">
        <v>79.993760836367699</v>
      </c>
      <c r="AT111" s="146">
        <v>24.129851013068102</v>
      </c>
      <c r="AU111" s="146">
        <v>83.168674517771194</v>
      </c>
      <c r="AV111" s="146">
        <v>84.011291532983293</v>
      </c>
      <c r="AW111" s="146">
        <v>3.8641658751521701</v>
      </c>
      <c r="AX111" s="146">
        <v>42.568254863743398</v>
      </c>
      <c r="AY111" s="146">
        <v>86.805480951957705</v>
      </c>
      <c r="AZ111" s="146">
        <v>85.891482833929302</v>
      </c>
      <c r="BA111" s="146">
        <v>81.308492380981804</v>
      </c>
      <c r="BB111" s="146">
        <v>50.893861654010699</v>
      </c>
      <c r="BC111" s="146">
        <v>81.527446336981399</v>
      </c>
      <c r="BD111" s="146">
        <v>76.667070874028695</v>
      </c>
      <c r="BE111" s="146">
        <v>19.1682405608267</v>
      </c>
      <c r="BF111" s="146">
        <v>68.046244916845495</v>
      </c>
      <c r="BG111" s="178">
        <v>26.178559526868199</v>
      </c>
      <c r="BH111" s="146">
        <v>71.837256483475699</v>
      </c>
      <c r="BI111" s="146">
        <v>58.7984703311283</v>
      </c>
      <c r="BJ111" s="146">
        <v>30.8508097251955</v>
      </c>
      <c r="BK111" s="146">
        <v>31.540608397215198</v>
      </c>
      <c r="BL111" s="146">
        <v>21.7377316575792</v>
      </c>
      <c r="BM111" s="146">
        <v>31.176560255163</v>
      </c>
      <c r="BN111" s="146">
        <v>82.021502054061699</v>
      </c>
      <c r="BO111" s="146">
        <v>83.549174046883707</v>
      </c>
      <c r="BP111" s="146">
        <v>87.8899758727906</v>
      </c>
      <c r="BQ111" s="146">
        <v>12.965461746652</v>
      </c>
      <c r="BR111" s="146">
        <v>18.612181037707799</v>
      </c>
      <c r="BS111" s="146">
        <v>15.706178647860799</v>
      </c>
      <c r="BT111" s="146">
        <v>39.8182883178591</v>
      </c>
      <c r="BU111" s="146">
        <v>82.320737804629402</v>
      </c>
      <c r="BV111" s="146">
        <v>35.0438857014937</v>
      </c>
      <c r="BW111" s="146">
        <v>39.345931322146299</v>
      </c>
      <c r="BX111" s="146">
        <v>65.052570781934193</v>
      </c>
      <c r="BY111" s="146">
        <v>21.977017437859899</v>
      </c>
      <c r="BZ111" s="146">
        <v>19.899750305128599</v>
      </c>
      <c r="CA111" s="146">
        <v>66.2469506397982</v>
      </c>
      <c r="CB111" s="146">
        <v>36.463945277056503</v>
      </c>
      <c r="CC111" s="146">
        <v>52.8780914779325</v>
      </c>
      <c r="CD111" s="146">
        <v>25.458165449912901</v>
      </c>
      <c r="CE111" s="178">
        <v>0.19333432879562901</v>
      </c>
      <c r="CF111" s="146">
        <v>67.633476145178605</v>
      </c>
      <c r="CG111" s="146">
        <v>85.3750062085238</v>
      </c>
      <c r="CH111" s="146">
        <v>9.0052339447913408</v>
      </c>
      <c r="CI111" s="146">
        <v>71.036318154220098</v>
      </c>
      <c r="CJ111" s="146">
        <v>35.069330351458703</v>
      </c>
      <c r="CK111" s="146">
        <v>58.548295715271699</v>
      </c>
      <c r="CL111" s="178">
        <v>11.8129913759632</v>
      </c>
      <c r="CM111" s="178">
        <v>7.7207187394918897</v>
      </c>
      <c r="CN111" s="178">
        <v>12.9185871509025</v>
      </c>
      <c r="CO111" s="178">
        <v>8.3408249925481908</v>
      </c>
      <c r="CP111" s="146">
        <v>13.622444241170401</v>
      </c>
      <c r="CQ111" s="178">
        <v>0.58248467635399903</v>
      </c>
      <c r="CR111" s="146">
        <v>60.042529139997299</v>
      </c>
      <c r="CS111" s="146">
        <v>79.522325709971994</v>
      </c>
      <c r="CT111" s="146">
        <v>85.344486809123396</v>
      </c>
      <c r="CU111" s="146">
        <v>79.133648866320598</v>
      </c>
      <c r="CV111" s="178">
        <v>7.8935016856173803</v>
      </c>
      <c r="CW111" s="146">
        <v>65.160587906988198</v>
      </c>
      <c r="CX111" s="146">
        <v>5.7214864033464998</v>
      </c>
      <c r="CY111" s="178">
        <v>41.215729592317103</v>
      </c>
      <c r="CZ111" s="146">
        <v>37.359986340986097</v>
      </c>
      <c r="DA111" s="146">
        <v>73.500047233129393</v>
      </c>
      <c r="DB111" s="146">
        <v>55.040337250998597</v>
      </c>
      <c r="DC111" s="146">
        <v>35.499183547812599</v>
      </c>
      <c r="DD111" s="146">
        <v>85.641948374262697</v>
      </c>
      <c r="DE111" s="146">
        <v>59.696008352912202</v>
      </c>
      <c r="DF111" s="146">
        <v>75.712261305816995</v>
      </c>
    </row>
    <row r="112" spans="1:111" x14ac:dyDescent="0.2">
      <c r="A112" s="146" t="s">
        <v>310</v>
      </c>
      <c r="B112" s="146">
        <v>38.541782303420497</v>
      </c>
      <c r="C112" s="146">
        <v>45.882472546855702</v>
      </c>
      <c r="D112" s="146">
        <v>49.379617420733702</v>
      </c>
      <c r="E112" s="146">
        <v>49.721080137860703</v>
      </c>
      <c r="F112" s="146">
        <v>34.830077900458797</v>
      </c>
      <c r="G112" s="146">
        <v>52.504069252481003</v>
      </c>
      <c r="H112" s="146">
        <v>16.214478029223098</v>
      </c>
      <c r="I112" s="146">
        <v>27.3828669501214</v>
      </c>
      <c r="J112" s="146">
        <v>40.547599582110003</v>
      </c>
      <c r="K112" s="146">
        <v>16.8725297695803</v>
      </c>
      <c r="L112" s="146">
        <v>43.463198093563399</v>
      </c>
      <c r="M112" s="146">
        <v>11.858556450392999</v>
      </c>
      <c r="N112" s="146">
        <v>8.8115241292136108</v>
      </c>
      <c r="O112" s="146">
        <v>45.968905137513602</v>
      </c>
      <c r="P112" s="146">
        <v>39.388471986075899</v>
      </c>
      <c r="Q112" s="178">
        <v>15.416492562772699</v>
      </c>
      <c r="R112" s="146">
        <v>11.388409909733401</v>
      </c>
      <c r="S112" s="146">
        <v>3.5799854963156901</v>
      </c>
      <c r="T112" s="146">
        <v>34.542737902876603</v>
      </c>
      <c r="U112" s="146">
        <v>51.815603368127803</v>
      </c>
      <c r="V112" s="146">
        <v>10.595711718811399</v>
      </c>
      <c r="W112" s="146">
        <v>14.9711045370859</v>
      </c>
      <c r="X112" s="146">
        <v>30.950811555833599</v>
      </c>
      <c r="Y112" s="146">
        <v>25.529289089616501</v>
      </c>
      <c r="Z112" s="146">
        <v>41.654149596609798</v>
      </c>
      <c r="AA112" s="146">
        <v>32.712873871099298</v>
      </c>
      <c r="AB112" s="146">
        <v>19.693644030572099</v>
      </c>
      <c r="AC112" s="146">
        <v>19.154667626763299</v>
      </c>
      <c r="AD112" s="146">
        <v>22.840914779617801</v>
      </c>
      <c r="AE112" s="146">
        <v>34.243826823315104</v>
      </c>
      <c r="AF112" s="146">
        <v>42.872422740533203</v>
      </c>
      <c r="AG112" s="146">
        <v>14.396053241739001</v>
      </c>
      <c r="AH112" s="146">
        <v>37.450396342041103</v>
      </c>
      <c r="AI112" s="146">
        <v>34.0484040520058</v>
      </c>
      <c r="AJ112" s="146">
        <v>14.401193138022</v>
      </c>
      <c r="AK112" s="146">
        <v>43.647399915354498</v>
      </c>
      <c r="AL112" s="146">
        <v>15.6571989551946</v>
      </c>
      <c r="AM112" s="146">
        <v>29.317713295653899</v>
      </c>
      <c r="AN112" s="146">
        <v>41.003356282134803</v>
      </c>
      <c r="AO112" s="146">
        <v>31.6299392905605</v>
      </c>
      <c r="AP112" s="146">
        <v>13.2712100325741</v>
      </c>
      <c r="AQ112" s="146">
        <v>72.777446820598996</v>
      </c>
      <c r="AR112" s="146">
        <v>43.0946499077372</v>
      </c>
      <c r="AS112" s="146">
        <v>46.047197873328201</v>
      </c>
      <c r="AT112" s="146">
        <v>14.671929981503</v>
      </c>
      <c r="AU112" s="146">
        <v>50.229499082435197</v>
      </c>
      <c r="AV112" s="146">
        <v>44.401324604127602</v>
      </c>
      <c r="AW112" s="146">
        <v>11.8203190345778</v>
      </c>
      <c r="AX112" s="146">
        <v>65.342421519514801</v>
      </c>
      <c r="AY112" s="146">
        <v>35.615174869798103</v>
      </c>
      <c r="AZ112" s="146">
        <v>49.257657552969803</v>
      </c>
      <c r="BA112" s="146">
        <v>44.226136845067799</v>
      </c>
      <c r="BB112" s="146">
        <v>24.8202559678261</v>
      </c>
      <c r="BC112" s="146">
        <v>48.490037902830203</v>
      </c>
      <c r="BD112" s="146">
        <v>44.188871456326197</v>
      </c>
      <c r="BE112" s="146">
        <v>31.344031274413702</v>
      </c>
      <c r="BF112" s="146">
        <v>54.573630858954097</v>
      </c>
      <c r="BG112" s="178">
        <v>14.4633585652848</v>
      </c>
      <c r="BH112" s="146">
        <v>49.716580793297297</v>
      </c>
      <c r="BI112" s="146">
        <v>41.092503026758301</v>
      </c>
      <c r="BJ112" s="146">
        <v>52.0734244686615</v>
      </c>
      <c r="BK112" s="146">
        <v>28.234789374165601</v>
      </c>
      <c r="BL112" s="146">
        <v>14.110400272552299</v>
      </c>
      <c r="BM112" s="146">
        <v>11.7573001678893</v>
      </c>
      <c r="BN112" s="146">
        <v>48.713409208418398</v>
      </c>
      <c r="BO112" s="146">
        <v>36.336101924125401</v>
      </c>
      <c r="BP112" s="146">
        <v>45.641191912011699</v>
      </c>
      <c r="BQ112" s="146">
        <v>10.558802916244</v>
      </c>
      <c r="BR112" s="146">
        <v>4.6484056566753802</v>
      </c>
      <c r="BS112" s="146">
        <v>20.745607779893501</v>
      </c>
      <c r="BT112" s="146">
        <v>19.449520859040302</v>
      </c>
      <c r="BU112" s="146">
        <v>47.898600389097602</v>
      </c>
      <c r="BV112" s="146">
        <v>35.3222801967176</v>
      </c>
      <c r="BW112" s="146">
        <v>23.408217862367401</v>
      </c>
      <c r="BX112" s="146">
        <v>50.286389367556502</v>
      </c>
      <c r="BY112" s="146">
        <v>34.753535494494102</v>
      </c>
      <c r="BZ112" s="146">
        <v>37.542321004241202</v>
      </c>
      <c r="CA112" s="146">
        <v>52.096557306303801</v>
      </c>
      <c r="CB112" s="146">
        <v>24.9378944549177</v>
      </c>
      <c r="CC112" s="146">
        <v>31.814808917126101</v>
      </c>
      <c r="CD112" s="146">
        <v>55.8471214090629</v>
      </c>
      <c r="CE112" s="178">
        <v>14.787434074406001</v>
      </c>
      <c r="CF112" s="146">
        <v>44.350623536192401</v>
      </c>
      <c r="CG112" s="146">
        <v>52.165262624827498</v>
      </c>
      <c r="CH112" s="146">
        <v>15.2196224418249</v>
      </c>
      <c r="CI112" s="146">
        <v>55.800825441817402</v>
      </c>
      <c r="CJ112" s="146">
        <v>6.5497873982765897</v>
      </c>
      <c r="CK112" s="146">
        <v>49.769155866225503</v>
      </c>
      <c r="CL112" s="178">
        <v>39.545343348768597</v>
      </c>
      <c r="CM112" s="178">
        <v>16.297871277723502</v>
      </c>
      <c r="CN112" s="178">
        <v>38.726248985628303</v>
      </c>
      <c r="CO112" s="178">
        <v>24.8310785137183</v>
      </c>
      <c r="CP112" s="146">
        <v>18.2635153484383</v>
      </c>
      <c r="CQ112" s="178">
        <v>14.410035590388199</v>
      </c>
      <c r="CR112" s="146">
        <v>44.342963685445802</v>
      </c>
      <c r="CS112" s="146">
        <v>42.835386283399899</v>
      </c>
      <c r="CT112" s="146">
        <v>42.249963725850101</v>
      </c>
      <c r="CU112" s="146">
        <v>49.900111876320501</v>
      </c>
      <c r="CV112" s="178">
        <v>21.559905032957001</v>
      </c>
      <c r="CW112" s="146">
        <v>36.474258982912502</v>
      </c>
      <c r="CX112" s="146">
        <v>3.5387613230578698</v>
      </c>
      <c r="CY112" s="178">
        <v>27.041373998289998</v>
      </c>
      <c r="CZ112" s="146">
        <v>13.257487209418899</v>
      </c>
      <c r="DA112" s="146">
        <v>54.769325921874</v>
      </c>
      <c r="DB112" s="146">
        <v>48.102190484472104</v>
      </c>
      <c r="DC112" s="146">
        <v>67.4954109536434</v>
      </c>
      <c r="DD112" s="146">
        <v>48.195257958642998</v>
      </c>
      <c r="DE112" s="146">
        <v>36.335871140107898</v>
      </c>
      <c r="DF112" s="146">
        <v>54.430714198690097</v>
      </c>
      <c r="DG112" s="146">
        <v>40.882749550598803</v>
      </c>
    </row>
    <row r="113" spans="1:120" x14ac:dyDescent="0.2">
      <c r="A113" s="146" t="s">
        <v>548</v>
      </c>
      <c r="B113" s="146">
        <v>14.253727084018101</v>
      </c>
      <c r="C113" s="146">
        <v>6.5461888935842696</v>
      </c>
      <c r="D113" s="146">
        <v>20.2121010925616</v>
      </c>
      <c r="E113" s="146">
        <v>11.663672161592901</v>
      </c>
      <c r="F113" s="146">
        <v>20.0481174814364</v>
      </c>
      <c r="G113" s="146">
        <v>15.0712334703423</v>
      </c>
      <c r="H113" s="146">
        <v>41.147879830474402</v>
      </c>
      <c r="I113" s="146">
        <v>28.883428639010599</v>
      </c>
      <c r="J113" s="146">
        <v>27.8619328254888</v>
      </c>
      <c r="K113" s="146">
        <v>16.850675329784199</v>
      </c>
      <c r="L113" s="146">
        <v>12.076332201641399</v>
      </c>
      <c r="M113" s="146">
        <v>25.565627211057802</v>
      </c>
      <c r="N113" s="146">
        <v>31.0338624610871</v>
      </c>
      <c r="O113" s="146">
        <v>25.2085951015038</v>
      </c>
      <c r="P113" s="146">
        <v>27.101100459555301</v>
      </c>
      <c r="Q113" s="178">
        <v>38.168401011363599</v>
      </c>
      <c r="R113" s="146">
        <v>40.688685968204403</v>
      </c>
      <c r="S113" s="146">
        <v>48.867260993948101</v>
      </c>
      <c r="T113" s="146">
        <v>22.990276284235701</v>
      </c>
      <c r="U113" s="146">
        <v>14.993166111798899</v>
      </c>
      <c r="V113" s="146">
        <v>45.601748308816802</v>
      </c>
      <c r="W113" s="146">
        <v>45.6756373211308</v>
      </c>
      <c r="X113" s="146">
        <v>15.019539877563</v>
      </c>
      <c r="Y113" s="146">
        <v>44.028501505551503</v>
      </c>
      <c r="Z113" s="146">
        <v>27.028317272244099</v>
      </c>
      <c r="AA113" s="146">
        <v>20.630871285567199</v>
      </c>
      <c r="AB113" s="146">
        <v>34.565167638536202</v>
      </c>
      <c r="AC113" s="146">
        <v>28.627343986668201</v>
      </c>
      <c r="AD113" s="146">
        <v>28.132582833257398</v>
      </c>
      <c r="AE113" s="146">
        <v>23.6225893039087</v>
      </c>
      <c r="AF113" s="146">
        <v>11.963981852893101</v>
      </c>
      <c r="AG113" s="146">
        <v>41.9904067532364</v>
      </c>
      <c r="AH113" s="146">
        <v>10.8853205095612</v>
      </c>
      <c r="AI113" s="146">
        <v>38.375137895333197</v>
      </c>
      <c r="AJ113" s="146">
        <v>51.976968500947898</v>
      </c>
      <c r="AK113" s="146">
        <v>31.964738771098499</v>
      </c>
      <c r="AL113" s="146">
        <v>60.313539991796503</v>
      </c>
      <c r="AM113" s="146">
        <v>44.7584472230714</v>
      </c>
      <c r="AN113" s="146">
        <v>41.204591172078104</v>
      </c>
      <c r="AO113" s="146">
        <v>32.4307021373344</v>
      </c>
      <c r="AP113" s="146">
        <v>48.252113519600499</v>
      </c>
      <c r="AQ113" s="146">
        <v>25.034601324169401</v>
      </c>
      <c r="AR113" s="146">
        <v>15.2798438243872</v>
      </c>
      <c r="AS113" s="146">
        <v>19.212966580216001</v>
      </c>
      <c r="AT113" s="146">
        <v>32.459399039952203</v>
      </c>
      <c r="AU113" s="146">
        <v>13.165017781548499</v>
      </c>
      <c r="AV113" s="146">
        <v>12.442712760659999</v>
      </c>
      <c r="AW113" s="146">
        <v>46.289994457508001</v>
      </c>
      <c r="AX113" s="146">
        <v>21.9677610279074</v>
      </c>
      <c r="AY113" s="146">
        <v>12.726581295961999</v>
      </c>
      <c r="AZ113" s="146">
        <v>14.158058549948001</v>
      </c>
      <c r="BA113" s="146">
        <v>18.133531449270201</v>
      </c>
      <c r="BB113" s="146">
        <v>24.023962483185802</v>
      </c>
      <c r="BC113" s="146">
        <v>16.899273938637101</v>
      </c>
      <c r="BD113" s="146">
        <v>16.445351588379001</v>
      </c>
      <c r="BE113" s="146">
        <v>28.121183030555098</v>
      </c>
      <c r="BF113" s="146">
        <v>18.0875525130696</v>
      </c>
      <c r="BG113" s="178">
        <v>23.702980671486401</v>
      </c>
      <c r="BH113" s="146">
        <v>14.8157554564779</v>
      </c>
      <c r="BI113" s="146">
        <v>27.767938644443898</v>
      </c>
      <c r="BJ113" s="146">
        <v>7.3803237985442998</v>
      </c>
      <c r="BK113" s="146">
        <v>21.7859533978428</v>
      </c>
      <c r="BL113" s="146">
        <v>32.793359134615798</v>
      </c>
      <c r="BM113" s="146">
        <v>34.198925322319099</v>
      </c>
      <c r="BN113" s="146">
        <v>14.2729115941769</v>
      </c>
      <c r="BO113" s="146">
        <v>11.8437178201733</v>
      </c>
      <c r="BP113" s="146">
        <v>12.4362330763967</v>
      </c>
      <c r="BQ113" s="146">
        <v>35.740704937348603</v>
      </c>
      <c r="BR113" s="146">
        <v>47.606941682077199</v>
      </c>
      <c r="BS113" s="146">
        <v>38.487815826645701</v>
      </c>
      <c r="BT113" s="146">
        <v>27.719938413333701</v>
      </c>
      <c r="BU113" s="146">
        <v>8.8492958795915904</v>
      </c>
      <c r="BV113" s="146">
        <v>30.213072917216</v>
      </c>
      <c r="BW113" s="146">
        <v>26.362653982690698</v>
      </c>
      <c r="BX113" s="146">
        <v>26.5782555121563</v>
      </c>
      <c r="BY113" s="146">
        <v>40.713349014799299</v>
      </c>
      <c r="BZ113" s="146">
        <v>25.918743277940099</v>
      </c>
      <c r="CA113" s="146">
        <v>13.428511257743599</v>
      </c>
      <c r="CB113" s="146">
        <v>26.1292953301278</v>
      </c>
      <c r="CC113" s="146">
        <v>18.1275111411219</v>
      </c>
      <c r="CD113" s="146">
        <v>31.021007229060402</v>
      </c>
      <c r="CE113" s="178">
        <v>46.517860169325303</v>
      </c>
      <c r="CF113" s="146">
        <v>24.860352040832499</v>
      </c>
      <c r="CG113" s="146">
        <v>15.9276815602318</v>
      </c>
      <c r="CH113" s="146">
        <v>34.527519680623001</v>
      </c>
      <c r="CI113" s="146">
        <v>10.4341111155452</v>
      </c>
      <c r="CJ113" s="146">
        <v>22.450180116387902</v>
      </c>
      <c r="CK113" s="146">
        <v>16.751149139506602</v>
      </c>
      <c r="CL113" s="178">
        <v>23.3868253993897</v>
      </c>
      <c r="CM113" s="178">
        <v>22.637887250634499</v>
      </c>
      <c r="CN113" s="178">
        <v>24.5167131802346</v>
      </c>
      <c r="CO113" s="178">
        <v>39.771489566833203</v>
      </c>
      <c r="CP113" s="146">
        <v>14.880243556574101</v>
      </c>
      <c r="CQ113" s="178">
        <v>42.772536052207101</v>
      </c>
      <c r="CR113" s="146">
        <v>26.458604893765202</v>
      </c>
      <c r="CS113" s="146">
        <v>18.6773876014636</v>
      </c>
      <c r="CT113" s="146">
        <v>11.844544146217199</v>
      </c>
      <c r="CU113" s="146">
        <v>13.722310829278101</v>
      </c>
      <c r="CV113" s="178">
        <v>37.640730101704001</v>
      </c>
      <c r="CW113" s="146">
        <v>13.884818007258</v>
      </c>
      <c r="CX113" s="146">
        <v>29.215276223637801</v>
      </c>
      <c r="CY113" s="178">
        <v>12.4504092055878</v>
      </c>
      <c r="CZ113" s="146">
        <v>51.948964361147198</v>
      </c>
      <c r="DA113" s="146">
        <v>12.4536713598552</v>
      </c>
      <c r="DB113" s="146">
        <v>9.1163009129641601</v>
      </c>
      <c r="DC113" s="146">
        <v>21.621542045777499</v>
      </c>
      <c r="DD113" s="146">
        <v>12.000294435547801</v>
      </c>
      <c r="DE113" s="146">
        <v>5.9519148670474502</v>
      </c>
      <c r="DF113" s="146">
        <v>16.2917563057227</v>
      </c>
      <c r="DG113" s="146">
        <v>13.047975170754301</v>
      </c>
      <c r="DH113" s="146">
        <v>8.1912167562095703</v>
      </c>
    </row>
    <row r="114" spans="1:120" x14ac:dyDescent="0.2">
      <c r="A114" s="146" t="s">
        <v>351</v>
      </c>
      <c r="B114" s="146">
        <v>53.332940319201903</v>
      </c>
      <c r="C114" s="146">
        <v>58.692315927802099</v>
      </c>
      <c r="D114" s="146">
        <v>83.181812560024895</v>
      </c>
      <c r="E114" s="146">
        <v>66.134975731276</v>
      </c>
      <c r="F114" s="146">
        <v>36.711840881994</v>
      </c>
      <c r="G114" s="146">
        <v>77.221501515460005</v>
      </c>
      <c r="H114" s="146">
        <v>13.1478499844648</v>
      </c>
      <c r="I114" s="146">
        <v>15.6170550256138</v>
      </c>
      <c r="J114" s="146">
        <v>48.435895743694701</v>
      </c>
      <c r="K114" s="146">
        <v>28.6584930512442</v>
      </c>
      <c r="L114" s="146">
        <v>68.095656252202204</v>
      </c>
      <c r="M114" s="146">
        <v>13.290350500841299</v>
      </c>
      <c r="N114" s="146">
        <v>8.4954524150064294</v>
      </c>
      <c r="O114" s="146">
        <v>72.651976569694696</v>
      </c>
      <c r="P114" s="146">
        <v>69.080358871425304</v>
      </c>
      <c r="Q114" s="178">
        <v>11.998139713858</v>
      </c>
      <c r="R114" s="146">
        <v>22.848262890214901</v>
      </c>
      <c r="S114" s="146">
        <v>12.043250270092001</v>
      </c>
      <c r="T114" s="146">
        <v>54.377431499087599</v>
      </c>
      <c r="U114" s="146">
        <v>76.322291672288699</v>
      </c>
      <c r="V114" s="146">
        <v>7.5763834970647004</v>
      </c>
      <c r="W114" s="146">
        <v>23.006865589579601</v>
      </c>
      <c r="X114" s="146">
        <v>43.117974970413002</v>
      </c>
      <c r="Y114" s="146">
        <v>39.826074756249099</v>
      </c>
      <c r="Z114" s="146">
        <v>62.750038264286502</v>
      </c>
      <c r="AA114" s="146">
        <v>50.225194253802201</v>
      </c>
      <c r="AB114" s="146">
        <v>29.575974431104399</v>
      </c>
      <c r="AC114" s="146">
        <v>19.667693389388202</v>
      </c>
      <c r="AD114" s="146">
        <v>34.414405423927199</v>
      </c>
      <c r="AE114" s="146">
        <v>43.743427494557302</v>
      </c>
      <c r="AF114" s="146">
        <v>68.251215021152902</v>
      </c>
      <c r="AG114" s="146">
        <v>32.714525938630501</v>
      </c>
      <c r="AH114" s="146">
        <v>57.052216447637299</v>
      </c>
      <c r="AI114" s="146">
        <v>59.117918821750997</v>
      </c>
      <c r="AJ114" s="146">
        <v>33.902601606462198</v>
      </c>
      <c r="AK114" s="146">
        <v>40.098963744687403</v>
      </c>
      <c r="AL114" s="146">
        <v>23.619856139720099</v>
      </c>
      <c r="AM114" s="146">
        <v>34.162183436607201</v>
      </c>
      <c r="AN114" s="146">
        <v>35.3866709096908</v>
      </c>
      <c r="AO114" s="146">
        <v>52.422923895661398</v>
      </c>
      <c r="AP114" s="146">
        <v>37.931741659995303</v>
      </c>
      <c r="AQ114" s="146">
        <v>61.849550260571696</v>
      </c>
      <c r="AR114" s="146">
        <v>65.775583821386704</v>
      </c>
      <c r="AS114" s="146">
        <v>69.350955729428094</v>
      </c>
      <c r="AT114" s="146">
        <v>35.102530655449499</v>
      </c>
      <c r="AU114" s="146">
        <v>73.873355286860402</v>
      </c>
      <c r="AV114" s="146">
        <v>60.3577210291526</v>
      </c>
      <c r="AW114" s="146">
        <v>21.940598847531</v>
      </c>
      <c r="AX114" s="146">
        <v>57.948910125022302</v>
      </c>
      <c r="AY114" s="146">
        <v>52.476298718704101</v>
      </c>
      <c r="AZ114" s="146">
        <v>71.055932201043007</v>
      </c>
      <c r="BA114" s="146">
        <v>70.228720916484804</v>
      </c>
      <c r="BB114" s="146">
        <v>41.015529818802797</v>
      </c>
      <c r="BC114" s="146">
        <v>78.703744089027396</v>
      </c>
      <c r="BD114" s="146">
        <v>66.260882941513401</v>
      </c>
      <c r="BE114" s="146">
        <v>42.835299664026898</v>
      </c>
      <c r="BF114" s="146">
        <v>77.725722422939796</v>
      </c>
      <c r="BG114" s="178">
        <v>22.851047308672999</v>
      </c>
      <c r="BH114" s="146">
        <v>65.500539267738105</v>
      </c>
      <c r="BI114" s="146">
        <v>55.842625430807097</v>
      </c>
      <c r="BJ114" s="146">
        <v>38.297285438040397</v>
      </c>
      <c r="BK114" s="146">
        <v>19.183735545544199</v>
      </c>
      <c r="BL114" s="146">
        <v>22.879962292566201</v>
      </c>
      <c r="BM114" s="146">
        <v>22.3161940145452</v>
      </c>
      <c r="BN114" s="146">
        <v>73.269711768815895</v>
      </c>
      <c r="BO114" s="146">
        <v>53.842152145607699</v>
      </c>
      <c r="BP114" s="146">
        <v>67.274375911969898</v>
      </c>
      <c r="BQ114" s="146">
        <v>21.539163446011901</v>
      </c>
      <c r="BR114" s="146">
        <v>16.075495746296799</v>
      </c>
      <c r="BS114" s="146">
        <v>34.116818946716201</v>
      </c>
      <c r="BT114" s="146">
        <v>18.474511556108499</v>
      </c>
      <c r="BU114" s="146">
        <v>69.245655535377395</v>
      </c>
      <c r="BV114" s="146">
        <v>36.573925738570097</v>
      </c>
      <c r="BW114" s="146">
        <v>24.7792507746768</v>
      </c>
      <c r="BX114" s="146">
        <v>76.889002201221402</v>
      </c>
      <c r="BY114" s="146">
        <v>20.8326885168036</v>
      </c>
      <c r="BZ114" s="146">
        <v>40.199681398237097</v>
      </c>
      <c r="CA114" s="146">
        <v>66.286295927016795</v>
      </c>
      <c r="CB114" s="146">
        <v>50.3114189411422</v>
      </c>
      <c r="CC114" s="146">
        <v>51.524915173784798</v>
      </c>
      <c r="CD114" s="146">
        <v>43.795127525783698</v>
      </c>
      <c r="CE114" s="178">
        <v>5.2301455100580698</v>
      </c>
      <c r="CF114" s="146">
        <v>66.447079420794793</v>
      </c>
      <c r="CG114" s="146">
        <v>73.283263601270804</v>
      </c>
      <c r="CH114" s="146">
        <v>18.394443833960199</v>
      </c>
      <c r="CI114" s="146">
        <v>66.9430808856781</v>
      </c>
      <c r="CJ114" s="146">
        <v>14.6525030912135</v>
      </c>
      <c r="CK114" s="146">
        <v>54.0606588084527</v>
      </c>
      <c r="CL114" s="178">
        <v>15.744553212085</v>
      </c>
      <c r="CM114" s="178">
        <v>16.411329349867302</v>
      </c>
      <c r="CN114" s="178">
        <v>25.2257277437722</v>
      </c>
      <c r="CO114" s="178">
        <v>16.292272127629101</v>
      </c>
      <c r="CP114" s="146">
        <v>22.416093476729301</v>
      </c>
      <c r="CQ114" s="178">
        <v>4.8116086586992601</v>
      </c>
      <c r="CR114" s="146">
        <v>76.529440636812296</v>
      </c>
      <c r="CS114" s="146">
        <v>65.368606126295802</v>
      </c>
      <c r="CT114" s="146">
        <v>62.9580443551557</v>
      </c>
      <c r="CU114" s="146">
        <v>78.807095251210995</v>
      </c>
      <c r="CV114" s="178">
        <v>14.329852481415699</v>
      </c>
      <c r="CW114" s="146">
        <v>59.007050244682297</v>
      </c>
      <c r="CX114" s="146">
        <v>6.3596885824915397</v>
      </c>
      <c r="CY114" s="178">
        <v>39.819634242264499</v>
      </c>
      <c r="CZ114" s="146">
        <v>25.968410551090098</v>
      </c>
      <c r="DA114" s="146">
        <v>77.0775474587616</v>
      </c>
      <c r="DB114" s="146">
        <v>57.085354829001702</v>
      </c>
      <c r="DC114" s="146">
        <v>48.2726419987413</v>
      </c>
      <c r="DD114" s="146">
        <v>71.918550027348303</v>
      </c>
      <c r="DE114" s="146">
        <v>33.042557387278102</v>
      </c>
      <c r="DF114" s="146">
        <v>80.802571037442505</v>
      </c>
      <c r="DG114" s="146">
        <v>59.836035409422202</v>
      </c>
      <c r="DH114" s="146">
        <v>53.4257927937606</v>
      </c>
      <c r="DI114" s="146">
        <v>21.095839439716801</v>
      </c>
    </row>
    <row r="115" spans="1:120" x14ac:dyDescent="0.2">
      <c r="A115" s="146" t="s">
        <v>399</v>
      </c>
      <c r="B115" s="146">
        <v>21.6581632976546</v>
      </c>
      <c r="C115" s="146">
        <v>18.453112944211899</v>
      </c>
      <c r="D115" s="146">
        <v>22.9011492528183</v>
      </c>
      <c r="E115" s="146">
        <v>29.296938583330402</v>
      </c>
      <c r="F115" s="146">
        <v>36.914264887120197</v>
      </c>
      <c r="G115" s="146">
        <v>20.446202927146999</v>
      </c>
      <c r="H115" s="146">
        <v>18.2486559068982</v>
      </c>
      <c r="I115" s="146">
        <v>4.9230708299008796</v>
      </c>
      <c r="J115" s="146">
        <v>32.517796683252499</v>
      </c>
      <c r="K115" s="146">
        <v>26.883514343680599</v>
      </c>
      <c r="L115" s="146">
        <v>25.258519205148598</v>
      </c>
      <c r="M115" s="146">
        <v>34.818537510578302</v>
      </c>
      <c r="N115" s="146">
        <v>18.719428057821201</v>
      </c>
      <c r="O115" s="146">
        <v>32.441454460319299</v>
      </c>
      <c r="P115" s="146">
        <v>22.254874868763402</v>
      </c>
      <c r="Q115" s="178">
        <v>23.739235997200801</v>
      </c>
      <c r="R115" s="146">
        <v>31.141345700931101</v>
      </c>
      <c r="S115" s="146">
        <v>19.7152597232852</v>
      </c>
      <c r="T115" s="146">
        <v>44.933485823227798</v>
      </c>
      <c r="U115" s="146">
        <v>20.116256955577999</v>
      </c>
      <c r="V115" s="146">
        <v>31.623373564662</v>
      </c>
      <c r="W115" s="146">
        <v>33.167933193297102</v>
      </c>
      <c r="X115" s="146">
        <v>33.109364870433403</v>
      </c>
      <c r="Y115" s="146">
        <v>45.383434885957698</v>
      </c>
      <c r="Z115" s="146">
        <v>23.339935054143101</v>
      </c>
      <c r="AA115" s="146">
        <v>18.226589085669701</v>
      </c>
      <c r="AB115" s="146">
        <v>57.071741839476402</v>
      </c>
      <c r="AC115" s="146">
        <v>52.913773974917497</v>
      </c>
      <c r="AD115" s="146">
        <v>51.102679632789901</v>
      </c>
      <c r="AE115" s="146">
        <v>46.846394679157797</v>
      </c>
      <c r="AF115" s="146">
        <v>24.882985274516599</v>
      </c>
      <c r="AG115" s="146">
        <v>37.068070671781499</v>
      </c>
      <c r="AH115" s="146">
        <v>21.481217183487001</v>
      </c>
      <c r="AI115" s="146">
        <v>23.3375823207768</v>
      </c>
      <c r="AJ115" s="146">
        <v>32.066657707282701</v>
      </c>
      <c r="AK115" s="146">
        <v>4.5834950584475704</v>
      </c>
      <c r="AL115" s="146">
        <v>15.5252232600099</v>
      </c>
      <c r="AM115" s="146">
        <v>3.7232479645914101</v>
      </c>
      <c r="AN115" s="146">
        <v>20.063733323030998</v>
      </c>
      <c r="AO115" s="146">
        <v>12.7900952190952</v>
      </c>
      <c r="AP115" s="146">
        <v>38.400243782641297</v>
      </c>
      <c r="AQ115" s="146">
        <v>8.0555511781125198</v>
      </c>
      <c r="AR115" s="146">
        <v>25.943668181591399</v>
      </c>
      <c r="AS115" s="146">
        <v>22.7399458232528</v>
      </c>
      <c r="AT115" s="146">
        <v>44.857211583799803</v>
      </c>
      <c r="AU115" s="146">
        <v>24.2515017974894</v>
      </c>
      <c r="AV115" s="146">
        <v>28.499703034685901</v>
      </c>
      <c r="AW115" s="146">
        <v>35.440327343725599</v>
      </c>
      <c r="AX115" s="146">
        <v>12.8275777003141</v>
      </c>
      <c r="AY115" s="146">
        <v>25.3626872877397</v>
      </c>
      <c r="AZ115" s="146">
        <v>23.844364559919001</v>
      </c>
      <c r="BA115" s="146">
        <v>23.569926004292601</v>
      </c>
      <c r="BB115" s="146">
        <v>50.605284413333997</v>
      </c>
      <c r="BC115" s="146">
        <v>22.6547809186034</v>
      </c>
      <c r="BD115" s="146">
        <v>25.3872532815606</v>
      </c>
      <c r="BE115" s="146">
        <v>9.4419874951458205</v>
      </c>
      <c r="BF115" s="146">
        <v>26.847105715210301</v>
      </c>
      <c r="BG115" s="178">
        <v>36.4797622948306</v>
      </c>
      <c r="BH115" s="146">
        <v>28.4429463598923</v>
      </c>
      <c r="BI115" s="146">
        <v>19.798483787582999</v>
      </c>
      <c r="BJ115" s="146">
        <v>12.696287649698</v>
      </c>
      <c r="BK115" s="146">
        <v>36.422738205450599</v>
      </c>
      <c r="BL115" s="146">
        <v>22.7741056479421</v>
      </c>
      <c r="BM115" s="146">
        <v>67.476233774166104</v>
      </c>
      <c r="BN115" s="146">
        <v>23.1162496134537</v>
      </c>
      <c r="BO115" s="146">
        <v>25.255437143143599</v>
      </c>
      <c r="BP115" s="146">
        <v>26.6514274145452</v>
      </c>
      <c r="BQ115" s="146">
        <v>14.737090133955199</v>
      </c>
      <c r="BR115" s="146">
        <v>51.6824250324267</v>
      </c>
      <c r="BS115" s="146">
        <v>33.448096191727998</v>
      </c>
      <c r="BT115" s="146">
        <v>32.524237400772599</v>
      </c>
      <c r="BU115" s="146">
        <v>26.5544943933063</v>
      </c>
      <c r="BV115" s="146">
        <v>25.053572006810899</v>
      </c>
      <c r="BW115" s="146">
        <v>55.069682978155001</v>
      </c>
      <c r="BX115" s="146">
        <v>20.6224462326275</v>
      </c>
      <c r="BY115" s="146">
        <v>44.549429803048803</v>
      </c>
      <c r="BZ115" s="146">
        <v>5.1733730720021498</v>
      </c>
      <c r="CA115" s="146">
        <v>29.4019115054952</v>
      </c>
      <c r="CB115" s="146">
        <v>36.892966187841303</v>
      </c>
      <c r="CC115" s="146">
        <v>30.563548210846601</v>
      </c>
      <c r="CD115" s="146">
        <v>5.9403145922188498</v>
      </c>
      <c r="CE115" s="178">
        <v>15.0451415241111</v>
      </c>
      <c r="CF115" s="146">
        <v>31.658329482668201</v>
      </c>
      <c r="CG115" s="146">
        <v>24.557207175137101</v>
      </c>
      <c r="CH115" s="146">
        <v>33.035147477622701</v>
      </c>
      <c r="CI115" s="146">
        <v>20.1111030642255</v>
      </c>
      <c r="CJ115" s="146">
        <v>82.7197739018292</v>
      </c>
      <c r="CK115" s="146">
        <v>44.953357413446298</v>
      </c>
      <c r="CL115" s="178">
        <v>19.3934796318865</v>
      </c>
      <c r="CM115" s="178">
        <v>25.797909731944198</v>
      </c>
      <c r="CN115" s="178">
        <v>16.172023000070801</v>
      </c>
      <c r="CO115" s="178">
        <v>18.892077431279699</v>
      </c>
      <c r="CP115" s="146">
        <v>8.0027553303950807</v>
      </c>
      <c r="CQ115" s="178">
        <v>13.380756433016399</v>
      </c>
      <c r="CR115" s="146">
        <v>14.2672949365693</v>
      </c>
      <c r="CS115" s="146">
        <v>29.236807254077899</v>
      </c>
      <c r="CT115" s="146">
        <v>24.4883601500052</v>
      </c>
      <c r="CU115" s="146">
        <v>22.7926511484145</v>
      </c>
      <c r="CV115" s="178">
        <v>21.584388724429299</v>
      </c>
      <c r="CW115" s="146">
        <v>17.629669810336001</v>
      </c>
      <c r="CX115" s="146">
        <v>34.113712711920201</v>
      </c>
      <c r="CY115" s="178">
        <v>41.0268257345611</v>
      </c>
      <c r="CZ115" s="146">
        <v>51.8212466537179</v>
      </c>
      <c r="DA115" s="146">
        <v>23.2717974683021</v>
      </c>
      <c r="DB115" s="146">
        <v>16.042607615000701</v>
      </c>
      <c r="DC115" s="146">
        <v>15.740276799598799</v>
      </c>
      <c r="DD115" s="146">
        <v>24.465471851592799</v>
      </c>
      <c r="DE115" s="146">
        <v>21.281448938564498</v>
      </c>
      <c r="DF115" s="146">
        <v>21.8322652021854</v>
      </c>
      <c r="DG115" s="146">
        <v>27.956876375980698</v>
      </c>
      <c r="DH115" s="146">
        <v>8.5034266801160907</v>
      </c>
      <c r="DI115" s="146">
        <v>21.8186570610407</v>
      </c>
      <c r="DJ115" s="146">
        <v>13.299757228235</v>
      </c>
    </row>
    <row r="116" spans="1:120" x14ac:dyDescent="0.2">
      <c r="A116" s="146" t="s">
        <v>316</v>
      </c>
      <c r="B116" s="146">
        <v>17.2015261266388</v>
      </c>
      <c r="C116" s="146">
        <v>18.887855451685201</v>
      </c>
      <c r="D116" s="146">
        <v>23.254715690372102</v>
      </c>
      <c r="E116" s="146">
        <v>30.995752150721898</v>
      </c>
      <c r="F116" s="146">
        <v>45.809661489030397</v>
      </c>
      <c r="G116" s="146">
        <v>22.319993892935599</v>
      </c>
      <c r="H116" s="146">
        <v>8.8668972290912205</v>
      </c>
      <c r="I116" s="146">
        <v>9.1515577401992108</v>
      </c>
      <c r="J116" s="146">
        <v>35.495698006505499</v>
      </c>
      <c r="K116" s="146">
        <v>27.4269576403995</v>
      </c>
      <c r="L116" s="146">
        <v>29.9617944900798</v>
      </c>
      <c r="M116" s="146">
        <v>35.117618674793697</v>
      </c>
      <c r="N116" s="146">
        <v>15.7205323041859</v>
      </c>
      <c r="O116" s="146">
        <v>31.454248875545002</v>
      </c>
      <c r="P116" s="146">
        <v>12.0888712821423</v>
      </c>
      <c r="Q116" s="178">
        <v>15.2114357979726</v>
      </c>
      <c r="R116" s="146">
        <v>27.0616221795669</v>
      </c>
      <c r="S116" s="146">
        <v>21.516532381882602</v>
      </c>
      <c r="T116" s="146">
        <v>33.5142684641432</v>
      </c>
      <c r="U116" s="146">
        <v>18.879352557939399</v>
      </c>
      <c r="V116" s="146">
        <v>26.415412061965402</v>
      </c>
      <c r="W116" s="146">
        <v>10.4656442665776</v>
      </c>
      <c r="X116" s="146">
        <v>26.801829656383401</v>
      </c>
      <c r="Y116" s="146">
        <v>54.139675417272201</v>
      </c>
      <c r="Z116" s="146">
        <v>15.438589805306201</v>
      </c>
      <c r="AA116" s="146">
        <v>16.257284969425601</v>
      </c>
      <c r="AB116" s="146">
        <v>23.525319121774199</v>
      </c>
      <c r="AC116" s="146">
        <v>49.474758083929302</v>
      </c>
      <c r="AD116" s="146">
        <v>27.520972139093299</v>
      </c>
      <c r="AE116" s="146">
        <v>21.8955299549439</v>
      </c>
      <c r="AF116" s="146">
        <v>27.936272477294999</v>
      </c>
      <c r="AG116" s="146">
        <v>20.689504000032301</v>
      </c>
      <c r="AH116" s="146">
        <v>20.829980212685602</v>
      </c>
      <c r="AI116" s="146">
        <v>16.167870222449999</v>
      </c>
      <c r="AJ116" s="146">
        <v>20.697986116817098</v>
      </c>
      <c r="AK116" s="146">
        <v>5.58177725632844</v>
      </c>
      <c r="AL116" s="146">
        <v>13.6220013989669</v>
      </c>
      <c r="AM116" s="146">
        <v>3.09568915233932</v>
      </c>
      <c r="AN116" s="146">
        <v>21.436580792396601</v>
      </c>
      <c r="AO116" s="146">
        <v>4.28422296862216</v>
      </c>
      <c r="AP116" s="146">
        <v>19.2548138566052</v>
      </c>
      <c r="AQ116" s="146">
        <v>2.2830436207021299</v>
      </c>
      <c r="AR116" s="146">
        <v>17.418694859740199</v>
      </c>
      <c r="AS116" s="146">
        <v>18.118524771482601</v>
      </c>
      <c r="AT116" s="146">
        <v>29.8534066515635</v>
      </c>
      <c r="AU116" s="146">
        <v>28.353480084006101</v>
      </c>
      <c r="AV116" s="146">
        <v>33.271445840696899</v>
      </c>
      <c r="AW116" s="146">
        <v>8.6953506379552898</v>
      </c>
      <c r="AX116" s="146">
        <v>12.910299719748499</v>
      </c>
      <c r="AY116" s="146">
        <v>30.207093963755302</v>
      </c>
      <c r="AZ116" s="146">
        <v>26.1046695459092</v>
      </c>
      <c r="BA116" s="146">
        <v>27.5034561014362</v>
      </c>
      <c r="BB116" s="146">
        <v>40.662188417489901</v>
      </c>
      <c r="BC116" s="146">
        <v>23.9864600167835</v>
      </c>
      <c r="BD116" s="146">
        <v>29.777251176260201</v>
      </c>
      <c r="BE116" s="146">
        <v>11.292864699962101</v>
      </c>
      <c r="BF116" s="146">
        <v>26.424698196290301</v>
      </c>
      <c r="BG116" s="178">
        <v>16.804397755578801</v>
      </c>
      <c r="BH116" s="146">
        <v>25.940138576445499</v>
      </c>
      <c r="BI116" s="146">
        <v>14.0913850560081</v>
      </c>
      <c r="BJ116" s="146">
        <v>11.727573367384499</v>
      </c>
      <c r="BK116" s="146">
        <v>35.5012390910791</v>
      </c>
      <c r="BL116" s="146">
        <v>19.2693771830427</v>
      </c>
      <c r="BM116" s="146">
        <v>37.752764666453501</v>
      </c>
      <c r="BN116" s="146">
        <v>15.8453137951704</v>
      </c>
      <c r="BO116" s="146">
        <v>29.212971323666299</v>
      </c>
      <c r="BP116" s="146">
        <v>32.268625237462203</v>
      </c>
      <c r="BQ116" s="146">
        <v>7.5970505933631802</v>
      </c>
      <c r="BR116" s="146">
        <v>35.217947381441803</v>
      </c>
      <c r="BS116" s="146">
        <v>7.6334472578552903</v>
      </c>
      <c r="BT116" s="146">
        <v>43.873529934765003</v>
      </c>
      <c r="BU116" s="146">
        <v>25.739413303187298</v>
      </c>
      <c r="BV116" s="146">
        <v>49.4155215905636</v>
      </c>
      <c r="BW116" s="146">
        <v>67.597998918747606</v>
      </c>
      <c r="BX116" s="146">
        <v>12.861427363504401</v>
      </c>
      <c r="BY116" s="146">
        <v>37.778989921234697</v>
      </c>
      <c r="BZ116" s="146">
        <v>5.7814747664927104</v>
      </c>
      <c r="CA116" s="146">
        <v>24.465737055913301</v>
      </c>
      <c r="CB116" s="146">
        <v>23.758830172325201</v>
      </c>
      <c r="CC116" s="146">
        <v>39.255564051064397</v>
      </c>
      <c r="CD116" s="146">
        <v>2.5123012955101598</v>
      </c>
      <c r="CE116" s="178">
        <v>11.2363413976381</v>
      </c>
      <c r="CF116" s="146">
        <v>23.444625131225301</v>
      </c>
      <c r="CG116" s="146">
        <v>24.1452069126235</v>
      </c>
      <c r="CH116" s="146">
        <v>33.030331011094702</v>
      </c>
      <c r="CI116" s="146">
        <v>31.594882059538602</v>
      </c>
      <c r="CJ116" s="146">
        <v>53.5913204197374</v>
      </c>
      <c r="CK116" s="146">
        <v>39.581609648822599</v>
      </c>
      <c r="CL116" s="178">
        <v>21.1721822090595</v>
      </c>
      <c r="CM116" s="178">
        <v>29.416826700023499</v>
      </c>
      <c r="CN116" s="178">
        <v>29.6440265539301</v>
      </c>
      <c r="CO116" s="178">
        <v>9.9023550595553598</v>
      </c>
      <c r="CP116" s="146">
        <v>19.220265393772198</v>
      </c>
      <c r="CQ116" s="178">
        <v>11.0394185766174</v>
      </c>
      <c r="CR116" s="146">
        <v>9.3075663193921407</v>
      </c>
      <c r="CS116" s="146">
        <v>24.718016258249801</v>
      </c>
      <c r="CT116" s="146">
        <v>29.495079529479401</v>
      </c>
      <c r="CU116" s="146">
        <v>16.238752593672899</v>
      </c>
      <c r="CV116" s="178">
        <v>6.4344222605477199</v>
      </c>
      <c r="CW116" s="146">
        <v>13.8375493196904</v>
      </c>
      <c r="CX116" s="146">
        <v>27.660762307030801</v>
      </c>
      <c r="CY116" s="178">
        <v>13.6621659736211</v>
      </c>
      <c r="CZ116" s="146">
        <v>51.649727652643897</v>
      </c>
      <c r="DA116" s="146">
        <v>19.2417428795349</v>
      </c>
      <c r="DB116" s="146">
        <v>27.2339624306329</v>
      </c>
      <c r="DC116" s="146">
        <v>16.03952985806</v>
      </c>
      <c r="DD116" s="146">
        <v>28.586247430431001</v>
      </c>
      <c r="DE116" s="146">
        <v>31.3689069781563</v>
      </c>
      <c r="DF116" s="146">
        <v>14.9006574508175</v>
      </c>
      <c r="DG116" s="146">
        <v>33.816243672122198</v>
      </c>
      <c r="DH116" s="146">
        <v>5.9308617753022999</v>
      </c>
      <c r="DI116" s="146">
        <v>24.2000439997305</v>
      </c>
      <c r="DJ116" s="146">
        <v>4.1926926387691497</v>
      </c>
      <c r="DK116" s="146">
        <v>52.574144096555202</v>
      </c>
    </row>
    <row r="117" spans="1:120" x14ac:dyDescent="0.2">
      <c r="A117" s="146" t="s">
        <v>392</v>
      </c>
      <c r="B117" s="146">
        <v>17.728505082761799</v>
      </c>
      <c r="C117" s="146">
        <v>16.3882734676871</v>
      </c>
      <c r="D117" s="146">
        <v>30.3077240665483</v>
      </c>
      <c r="E117" s="146">
        <v>21.623621189681401</v>
      </c>
      <c r="F117" s="146">
        <v>24.786675361142098</v>
      </c>
      <c r="G117" s="146">
        <v>32.053765127704999</v>
      </c>
      <c r="H117" s="146">
        <v>55.364430827377703</v>
      </c>
      <c r="I117" s="146">
        <v>20.115029579487899</v>
      </c>
      <c r="J117" s="146">
        <v>44.5550627973495</v>
      </c>
      <c r="K117" s="146">
        <v>74.550358694481105</v>
      </c>
      <c r="L117" s="146">
        <v>20.0621422464251</v>
      </c>
      <c r="M117" s="146">
        <v>31.113341411789602</v>
      </c>
      <c r="N117" s="146">
        <v>44.479226955870303</v>
      </c>
      <c r="O117" s="146">
        <v>37.168698710861101</v>
      </c>
      <c r="P117" s="146">
        <v>28.468853927337001</v>
      </c>
      <c r="Q117" s="178">
        <v>25.393959368697999</v>
      </c>
      <c r="R117" s="146">
        <v>7.4447526890351297</v>
      </c>
      <c r="S117" s="146">
        <v>47.9982619907966</v>
      </c>
      <c r="T117" s="146">
        <v>37.209569061254903</v>
      </c>
      <c r="U117" s="146">
        <v>37.463750701500402</v>
      </c>
      <c r="V117" s="146">
        <v>16.611589278952898</v>
      </c>
      <c r="W117" s="146">
        <v>27.722504536090501</v>
      </c>
      <c r="X117" s="146">
        <v>53.465108788285796</v>
      </c>
      <c r="Y117" s="146">
        <v>31.471026243493501</v>
      </c>
      <c r="Z117" s="146">
        <v>21.1115366363126</v>
      </c>
      <c r="AA117" s="146">
        <v>50.985681165769101</v>
      </c>
      <c r="AB117" s="146">
        <v>16.662295195561601</v>
      </c>
      <c r="AC117" s="146">
        <v>17.527073601957301</v>
      </c>
      <c r="AD117" s="146">
        <v>6.3164271130385004</v>
      </c>
      <c r="AE117" s="146">
        <v>16.708394692976299</v>
      </c>
      <c r="AF117" s="146">
        <v>19.803719382921098</v>
      </c>
      <c r="AG117" s="146">
        <v>46.562863419009901</v>
      </c>
      <c r="AH117" s="146">
        <v>17.362597013418501</v>
      </c>
      <c r="AI117" s="146">
        <v>28.053717990650899</v>
      </c>
      <c r="AJ117" s="146">
        <v>49.1101832571686</v>
      </c>
      <c r="AK117" s="146">
        <v>25.960844279117001</v>
      </c>
      <c r="AL117" s="146">
        <v>55.447210704902503</v>
      </c>
      <c r="AM117" s="146">
        <v>43.009595854170001</v>
      </c>
      <c r="AN117" s="146">
        <v>9.5748795213697502</v>
      </c>
      <c r="AO117" s="146">
        <v>31.237534034456399</v>
      </c>
      <c r="AP117" s="146">
        <v>21.927587597578</v>
      </c>
      <c r="AQ117" s="146">
        <v>22.014319939822101</v>
      </c>
      <c r="AR117" s="146">
        <v>19.893169883842699</v>
      </c>
      <c r="AS117" s="146">
        <v>18.039352588822901</v>
      </c>
      <c r="AT117" s="146">
        <v>44.628669524418399</v>
      </c>
      <c r="AU117" s="146">
        <v>24.054699446977398</v>
      </c>
      <c r="AV117" s="146">
        <v>19.0619515318349</v>
      </c>
      <c r="AW117" s="146">
        <v>31.8956934279555</v>
      </c>
      <c r="AX117" s="146">
        <v>16.3738259653135</v>
      </c>
      <c r="AY117" s="146">
        <v>20.4673697052481</v>
      </c>
      <c r="AZ117" s="146">
        <v>23.710220787403902</v>
      </c>
      <c r="BA117" s="146">
        <v>29.239276799255698</v>
      </c>
      <c r="BB117" s="146">
        <v>7.3346574903633703</v>
      </c>
      <c r="BC117" s="146">
        <v>27.151846831363599</v>
      </c>
      <c r="BD117" s="146">
        <v>27.540307015338701</v>
      </c>
      <c r="BE117" s="146">
        <v>33.113419390294901</v>
      </c>
      <c r="BF117" s="146">
        <v>30.3879090701469</v>
      </c>
      <c r="BG117" s="178">
        <v>21.710734181504399</v>
      </c>
      <c r="BH117" s="146">
        <v>28.244729433501401</v>
      </c>
      <c r="BI117" s="146">
        <v>8.5758101593823408</v>
      </c>
      <c r="BJ117" s="146">
        <v>41.468914613027998</v>
      </c>
      <c r="BK117" s="146">
        <v>26.653970241068802</v>
      </c>
      <c r="BL117" s="146">
        <v>58.561381404890099</v>
      </c>
      <c r="BM117" s="146">
        <v>31.962723916440702</v>
      </c>
      <c r="BN117" s="146">
        <v>22.290470071639898</v>
      </c>
      <c r="BO117" s="146">
        <v>20.279959919825501</v>
      </c>
      <c r="BP117" s="146">
        <v>15.3465554298339</v>
      </c>
      <c r="BQ117" s="146">
        <v>72.035692126269794</v>
      </c>
      <c r="BR117" s="146">
        <v>40.687171201373197</v>
      </c>
      <c r="BS117" s="146">
        <v>30.119777015948198</v>
      </c>
      <c r="BT117" s="146">
        <v>9.1668388144052795</v>
      </c>
      <c r="BU117" s="146">
        <v>20.567231689939199</v>
      </c>
      <c r="BV117" s="146">
        <v>18.236176039786901</v>
      </c>
      <c r="BW117" s="146">
        <v>24.302939968812598</v>
      </c>
      <c r="BX117" s="146">
        <v>29.0291407339915</v>
      </c>
      <c r="BY117" s="146">
        <v>14.9603212413615</v>
      </c>
      <c r="BZ117" s="146">
        <v>30.950829971048101</v>
      </c>
      <c r="CA117" s="146">
        <v>14.3657073522345</v>
      </c>
      <c r="CB117" s="146">
        <v>27.2716500801858</v>
      </c>
      <c r="CC117" s="146">
        <v>32.2288660746677</v>
      </c>
      <c r="CD117" s="146">
        <v>40.759629143563899</v>
      </c>
      <c r="CE117" s="178">
        <v>26.867180390062</v>
      </c>
      <c r="CF117" s="146">
        <v>21.979298849546801</v>
      </c>
      <c r="CG117" s="146">
        <v>26.489999284635001</v>
      </c>
      <c r="CH117" s="146">
        <v>48.726472882610203</v>
      </c>
      <c r="CI117" s="146">
        <v>22.663716700831898</v>
      </c>
      <c r="CJ117" s="146">
        <v>22.654902568003699</v>
      </c>
      <c r="CK117" s="146">
        <v>9.5493270182725603</v>
      </c>
      <c r="CL117" s="178">
        <v>28.785058564553701</v>
      </c>
      <c r="CM117" s="178">
        <v>34.021417086521097</v>
      </c>
      <c r="CN117" s="178">
        <v>11.7997261897759</v>
      </c>
      <c r="CO117" s="178">
        <v>21.830771303081999</v>
      </c>
      <c r="CP117" s="146">
        <v>58.215135733621302</v>
      </c>
      <c r="CQ117" s="178">
        <v>19.869956324695401</v>
      </c>
      <c r="CR117" s="146">
        <v>32.005230808032401</v>
      </c>
      <c r="CS117" s="146">
        <v>20.491490086293201</v>
      </c>
      <c r="CT117" s="146">
        <v>17.9764475627927</v>
      </c>
      <c r="CU117" s="146">
        <v>20.424540702794602</v>
      </c>
      <c r="CV117" s="178">
        <v>19.0653803899575</v>
      </c>
      <c r="CW117" s="146">
        <v>11.5681169029186</v>
      </c>
      <c r="CX117" s="146">
        <v>49.346121510410903</v>
      </c>
      <c r="CY117" s="178">
        <v>4.2066327945074304</v>
      </c>
      <c r="CZ117" s="146">
        <v>31.868763065105199</v>
      </c>
      <c r="DA117" s="146">
        <v>27.441117184933599</v>
      </c>
      <c r="DB117" s="146">
        <v>32.354750817005602</v>
      </c>
      <c r="DC117" s="146">
        <v>18.388122788199901</v>
      </c>
      <c r="DD117" s="146">
        <v>21.633163485628799</v>
      </c>
      <c r="DE117" s="146">
        <v>20.491302071458101</v>
      </c>
      <c r="DF117" s="146">
        <v>27.345072018309601</v>
      </c>
      <c r="DG117" s="146">
        <v>21.987827267649202</v>
      </c>
      <c r="DH117" s="146">
        <v>13.2803659514476</v>
      </c>
      <c r="DI117" s="146">
        <v>28.063291151872299</v>
      </c>
      <c r="DJ117" s="146">
        <v>24.063474617020901</v>
      </c>
      <c r="DK117" s="146">
        <v>23.017582962689801</v>
      </c>
      <c r="DL117" s="146">
        <v>24.458260395817899</v>
      </c>
    </row>
    <row r="118" spans="1:120" x14ac:dyDescent="0.2">
      <c r="A118" s="146" t="s">
        <v>283</v>
      </c>
      <c r="B118" s="146">
        <v>51.492806628156302</v>
      </c>
      <c r="C118" s="146">
        <v>65.079419400771698</v>
      </c>
      <c r="D118" s="146">
        <v>78.854941557769806</v>
      </c>
      <c r="E118" s="146">
        <v>74.307654992333994</v>
      </c>
      <c r="F118" s="146">
        <v>66.593240511529203</v>
      </c>
      <c r="G118" s="146">
        <v>82.808125172773799</v>
      </c>
      <c r="H118" s="146">
        <v>10.8013070939028</v>
      </c>
      <c r="I118" s="146">
        <v>13.475281406183999</v>
      </c>
      <c r="J118" s="146">
        <v>43.4880035225124</v>
      </c>
      <c r="K118" s="146">
        <v>33.3746038215371</v>
      </c>
      <c r="L118" s="146">
        <v>89.896509154020706</v>
      </c>
      <c r="M118" s="146">
        <v>19.726672634222201</v>
      </c>
      <c r="N118" s="146">
        <v>15.1301640103189</v>
      </c>
      <c r="O118" s="146">
        <v>69.325271641746795</v>
      </c>
      <c r="P118" s="146">
        <v>41.790040405701497</v>
      </c>
      <c r="Q118" s="178">
        <v>26.6297837484979</v>
      </c>
      <c r="R118" s="146">
        <v>19.534638438397302</v>
      </c>
      <c r="S118" s="146">
        <v>3.1033984879561798</v>
      </c>
      <c r="T118" s="146">
        <v>58.852200675087502</v>
      </c>
      <c r="U118" s="146">
        <v>67.617113773387103</v>
      </c>
      <c r="V118" s="146">
        <v>6.8475532863125501</v>
      </c>
      <c r="W118" s="146">
        <v>6.4495480444323503</v>
      </c>
      <c r="X118" s="146">
        <v>42.5148703436438</v>
      </c>
      <c r="Y118" s="146">
        <v>34.187216187090499</v>
      </c>
      <c r="Z118" s="146">
        <v>47.873600588957899</v>
      </c>
      <c r="AA118" s="146">
        <v>48.831957617366001</v>
      </c>
      <c r="AB118" s="146">
        <v>26.696711272835302</v>
      </c>
      <c r="AC118" s="146">
        <v>33.070097480268899</v>
      </c>
      <c r="AD118" s="146">
        <v>33.981616645244301</v>
      </c>
      <c r="AE118" s="146">
        <v>41.824564081071898</v>
      </c>
      <c r="AF118" s="146">
        <v>79.133046091045003</v>
      </c>
      <c r="AG118" s="146">
        <v>22.5720907172607</v>
      </c>
      <c r="AH118" s="146">
        <v>65.536952932582295</v>
      </c>
      <c r="AI118" s="146">
        <v>38.943029782427402</v>
      </c>
      <c r="AJ118" s="146">
        <v>25.053567835016601</v>
      </c>
      <c r="AK118" s="146">
        <v>26.6009537579998</v>
      </c>
      <c r="AL118" s="146">
        <v>18.663161286102</v>
      </c>
      <c r="AM118" s="146">
        <v>15.874526930680799</v>
      </c>
      <c r="AN118" s="146">
        <v>17.287070209624599</v>
      </c>
      <c r="AO118" s="146">
        <v>26.859746803577</v>
      </c>
      <c r="AP118" s="146">
        <v>19.609397881091301</v>
      </c>
      <c r="AQ118" s="146">
        <v>42.568053283451803</v>
      </c>
      <c r="AR118" s="146">
        <v>53.281150422782297</v>
      </c>
      <c r="AS118" s="146">
        <v>68.866596909046393</v>
      </c>
      <c r="AT118" s="146">
        <v>17.394521404323601</v>
      </c>
      <c r="AU118" s="146">
        <v>86.183094827279106</v>
      </c>
      <c r="AV118" s="146">
        <v>71.790523030014</v>
      </c>
      <c r="AW118" s="146">
        <v>5.7878437814404702</v>
      </c>
      <c r="AX118" s="146">
        <v>40.170830554781602</v>
      </c>
      <c r="AY118" s="146">
        <v>69.604873103465806</v>
      </c>
      <c r="AZ118" s="146">
        <v>83.589066647153203</v>
      </c>
      <c r="BA118" s="146">
        <v>79.108911447869502</v>
      </c>
      <c r="BB118" s="146">
        <v>41.236794109173502</v>
      </c>
      <c r="BC118" s="146">
        <v>85.423634040297699</v>
      </c>
      <c r="BD118" s="146">
        <v>77.704500792212201</v>
      </c>
      <c r="BE118" s="146">
        <v>28.1889998040667</v>
      </c>
      <c r="BF118" s="146">
        <v>71.999482795745493</v>
      </c>
      <c r="BG118" s="178">
        <v>20.066521030237698</v>
      </c>
      <c r="BH118" s="146">
        <v>67.391279410429902</v>
      </c>
      <c r="BI118" s="146">
        <v>48.751003876476602</v>
      </c>
      <c r="BJ118" s="146">
        <v>41.080631666328202</v>
      </c>
      <c r="BK118" s="146">
        <v>28.788984609411798</v>
      </c>
      <c r="BL118" s="146">
        <v>23.985787448899501</v>
      </c>
      <c r="BM118" s="146">
        <v>22.481463523170301</v>
      </c>
      <c r="BN118" s="146">
        <v>71.295811145631504</v>
      </c>
      <c r="BO118" s="146">
        <v>68.951931604544697</v>
      </c>
      <c r="BP118" s="146">
        <v>78.488375369364704</v>
      </c>
      <c r="BQ118" s="146">
        <v>16.206294462105401</v>
      </c>
      <c r="BR118" s="146">
        <v>12.350917748845101</v>
      </c>
      <c r="BS118" s="146">
        <v>13.012854825883799</v>
      </c>
      <c r="BT118" s="146">
        <v>28.927275115357698</v>
      </c>
      <c r="BU118" s="146">
        <v>80.456246419646604</v>
      </c>
      <c r="BV118" s="146">
        <v>44.268415042242999</v>
      </c>
      <c r="BW118" s="146">
        <v>40.9864936481952</v>
      </c>
      <c r="BX118" s="146">
        <v>58.803999796889798</v>
      </c>
      <c r="BY118" s="146">
        <v>13.3594131927102</v>
      </c>
      <c r="BZ118" s="146">
        <v>26.938054274342502</v>
      </c>
      <c r="CA118" s="146">
        <v>69.465329112123797</v>
      </c>
      <c r="CB118" s="146">
        <v>26.2392514652561</v>
      </c>
      <c r="CC118" s="146">
        <v>50.593126701247698</v>
      </c>
      <c r="CD118" s="146">
        <v>22.619159476759201</v>
      </c>
      <c r="CE118" s="178">
        <v>1.4414895721363901</v>
      </c>
      <c r="CF118" s="146">
        <v>56.911446328355197</v>
      </c>
      <c r="CG118" s="146">
        <v>79.544119756472696</v>
      </c>
      <c r="CH118" s="146">
        <v>18.528272290326498</v>
      </c>
      <c r="CI118" s="146">
        <v>82.420238914016707</v>
      </c>
      <c r="CJ118" s="146">
        <v>23.936447694042499</v>
      </c>
      <c r="CK118" s="146">
        <v>53.123659358041898</v>
      </c>
      <c r="CL118" s="178">
        <v>16.2377141674101</v>
      </c>
      <c r="CM118" s="178">
        <v>18.221355784513101</v>
      </c>
      <c r="CN118" s="178">
        <v>23.5561860330771</v>
      </c>
      <c r="CO118" s="178">
        <v>3.7050127493537399</v>
      </c>
      <c r="CP118" s="146">
        <v>22.237804963583901</v>
      </c>
      <c r="CQ118" s="178">
        <v>1.76190882908499</v>
      </c>
      <c r="CR118" s="146">
        <v>61.956835879005297</v>
      </c>
      <c r="CS118" s="146">
        <v>58.192311577150001</v>
      </c>
      <c r="CT118" s="146">
        <v>79.206331191698894</v>
      </c>
      <c r="CU118" s="146">
        <v>80.649989904449001</v>
      </c>
      <c r="CV118" s="178">
        <v>4.4442593226125497</v>
      </c>
      <c r="CW118" s="146">
        <v>58.5665096603596</v>
      </c>
      <c r="CX118" s="146">
        <v>8.3868397796937195</v>
      </c>
      <c r="CY118" s="178">
        <v>32.818971221159003</v>
      </c>
      <c r="CZ118" s="146">
        <v>30.421957207000698</v>
      </c>
      <c r="DA118" s="146">
        <v>82.513558524879699</v>
      </c>
      <c r="DB118" s="146">
        <v>69.514180967383496</v>
      </c>
      <c r="DC118" s="146">
        <v>33.717155736848902</v>
      </c>
      <c r="DD118" s="146">
        <v>85.737852537802397</v>
      </c>
      <c r="DE118" s="146">
        <v>53.730842954608697</v>
      </c>
      <c r="DF118" s="146">
        <v>78.0479166454558</v>
      </c>
      <c r="DG118" s="146">
        <v>76.904526621650703</v>
      </c>
      <c r="DH118" s="146">
        <v>46.985189096736597</v>
      </c>
      <c r="DI118" s="146">
        <v>7.5197663692495196</v>
      </c>
      <c r="DJ118" s="146">
        <v>63.434062734294002</v>
      </c>
      <c r="DK118" s="146">
        <v>16.592582637643702</v>
      </c>
      <c r="DL118" s="146">
        <v>26.6691485765176</v>
      </c>
      <c r="DM118" s="146">
        <v>24.461134763315801</v>
      </c>
    </row>
    <row r="119" spans="1:120" x14ac:dyDescent="0.2">
      <c r="A119" s="146" t="s">
        <v>418</v>
      </c>
      <c r="B119" s="146">
        <v>49.469478470413897</v>
      </c>
      <c r="C119" s="146">
        <v>47.480454697591</v>
      </c>
      <c r="D119" s="146">
        <v>44.996002589118397</v>
      </c>
      <c r="E119" s="146">
        <v>56.427437832783198</v>
      </c>
      <c r="F119" s="146">
        <v>50.488864627822302</v>
      </c>
      <c r="G119" s="146">
        <v>42.362755230807203</v>
      </c>
      <c r="H119" s="146">
        <v>3.44878006075285</v>
      </c>
      <c r="I119" s="146">
        <v>18.853829923859799</v>
      </c>
      <c r="J119" s="146">
        <v>47.554627843561498</v>
      </c>
      <c r="K119" s="146">
        <v>13.6100621585048</v>
      </c>
      <c r="L119" s="146">
        <v>50.428008818748701</v>
      </c>
      <c r="M119" s="146">
        <v>19.121804043486101</v>
      </c>
      <c r="N119" s="146">
        <v>16.424476174718201</v>
      </c>
      <c r="O119" s="146">
        <v>55.756176259423498</v>
      </c>
      <c r="P119" s="146">
        <v>45.445567512368399</v>
      </c>
      <c r="Q119" s="178">
        <v>1.95352786830433</v>
      </c>
      <c r="R119" s="146">
        <v>42.1068756891951</v>
      </c>
      <c r="S119" s="146">
        <v>13.296519144855999</v>
      </c>
      <c r="T119" s="146">
        <v>43.7862586474319</v>
      </c>
      <c r="U119" s="146">
        <v>36.029626388060798</v>
      </c>
      <c r="V119" s="146">
        <v>34.077462098979197</v>
      </c>
      <c r="W119" s="146">
        <v>9.1326922515104503</v>
      </c>
      <c r="X119" s="146">
        <v>15.8908406381442</v>
      </c>
      <c r="Y119" s="146">
        <v>64.372759934371004</v>
      </c>
      <c r="Z119" s="146">
        <v>44.174823272033201</v>
      </c>
      <c r="AA119" s="146">
        <v>31.744046841412199</v>
      </c>
      <c r="AB119" s="146">
        <v>39.706791551397103</v>
      </c>
      <c r="AC119" s="146">
        <v>52.462274403849896</v>
      </c>
      <c r="AD119" s="146">
        <v>52.458047925746499</v>
      </c>
      <c r="AE119" s="146">
        <v>45.244625920334599</v>
      </c>
      <c r="AF119" s="146">
        <v>57.5795440536426</v>
      </c>
      <c r="AG119" s="146">
        <v>24.9637109369325</v>
      </c>
      <c r="AH119" s="146">
        <v>50.954571402969997</v>
      </c>
      <c r="AI119" s="146">
        <v>33.754011824695297</v>
      </c>
      <c r="AJ119" s="146">
        <v>25.6189969267277</v>
      </c>
      <c r="AK119" s="146">
        <v>21.358116862370998</v>
      </c>
      <c r="AL119" s="146">
        <v>12.080533660281899</v>
      </c>
      <c r="AM119" s="146">
        <v>5.8300488042739298</v>
      </c>
      <c r="AN119" s="146">
        <v>39.891893383584303</v>
      </c>
      <c r="AO119" s="146">
        <v>25.510566089486499</v>
      </c>
      <c r="AP119" s="146">
        <v>25.4992855327584</v>
      </c>
      <c r="AQ119" s="146">
        <v>28.856840597139701</v>
      </c>
      <c r="AR119" s="146">
        <v>43.919807346040898</v>
      </c>
      <c r="AS119" s="146">
        <v>54.554397578878401</v>
      </c>
      <c r="AT119" s="146">
        <v>21.033116723377201</v>
      </c>
      <c r="AU119" s="146">
        <v>47.145618672220799</v>
      </c>
      <c r="AV119" s="146">
        <v>61.889620906255097</v>
      </c>
      <c r="AW119" s="146">
        <v>6.5089818999902898</v>
      </c>
      <c r="AX119" s="146">
        <v>33.963030215826301</v>
      </c>
      <c r="AY119" s="146">
        <v>56.008773933986099</v>
      </c>
      <c r="AZ119" s="146">
        <v>48.391253147603599</v>
      </c>
      <c r="BA119" s="146">
        <v>47.1576217736039</v>
      </c>
      <c r="BB119" s="146">
        <v>60.814988814865501</v>
      </c>
      <c r="BC119" s="146">
        <v>46.258488039112599</v>
      </c>
      <c r="BD119" s="146">
        <v>50.383860811940899</v>
      </c>
      <c r="BE119" s="146">
        <v>23.659670275159598</v>
      </c>
      <c r="BF119" s="146">
        <v>41.146364605399199</v>
      </c>
      <c r="BG119" s="178">
        <v>25.223753673057001</v>
      </c>
      <c r="BH119" s="146">
        <v>49.961381616218603</v>
      </c>
      <c r="BI119" s="146">
        <v>45.521445440273098</v>
      </c>
      <c r="BJ119" s="146">
        <v>25.007150102426099</v>
      </c>
      <c r="BK119" s="146">
        <v>46.690700484382702</v>
      </c>
      <c r="BL119" s="146">
        <v>3.4105742697995298</v>
      </c>
      <c r="BM119" s="146">
        <v>36.6206989453324</v>
      </c>
      <c r="BN119" s="146">
        <v>51.8106599031426</v>
      </c>
      <c r="BO119" s="146">
        <v>54.742415203634998</v>
      </c>
      <c r="BP119" s="146">
        <v>59.9231055613186</v>
      </c>
      <c r="BQ119" s="146">
        <v>1.6848550498400101</v>
      </c>
      <c r="BR119" s="146">
        <v>27.9994515424534</v>
      </c>
      <c r="BS119" s="146">
        <v>12.910572776042301</v>
      </c>
      <c r="BT119" s="146">
        <v>60.266927129363197</v>
      </c>
      <c r="BU119" s="146">
        <v>53.771020965512399</v>
      </c>
      <c r="BV119" s="146">
        <v>60.980638751545897</v>
      </c>
      <c r="BW119" s="146">
        <v>51.675717916600703</v>
      </c>
      <c r="BX119" s="146">
        <v>41.999055689660402</v>
      </c>
      <c r="BY119" s="146">
        <v>59.483860802450401</v>
      </c>
      <c r="BZ119" s="146">
        <v>9.2075814467479091</v>
      </c>
      <c r="CA119" s="146">
        <v>49.7386211526957</v>
      </c>
      <c r="CB119" s="146">
        <v>27.7773364124415</v>
      </c>
      <c r="CC119" s="146">
        <v>37.532001196800202</v>
      </c>
      <c r="CD119" s="146">
        <v>13.6369025828476</v>
      </c>
      <c r="CE119" s="178">
        <v>13.4637330853799</v>
      </c>
      <c r="CF119" s="146">
        <v>56.432684381506597</v>
      </c>
      <c r="CG119" s="146">
        <v>51.291403806355</v>
      </c>
      <c r="CH119" s="146">
        <v>15.7349487542661</v>
      </c>
      <c r="CI119" s="146">
        <v>35.630866758488402</v>
      </c>
      <c r="CJ119" s="146">
        <v>34.574168853152898</v>
      </c>
      <c r="CK119" s="146">
        <v>56.251101055103803</v>
      </c>
      <c r="CL119" s="178">
        <v>31.0437313568133</v>
      </c>
      <c r="CM119" s="178">
        <v>32.501859583791898</v>
      </c>
      <c r="CN119" s="178">
        <v>35.529589971383601</v>
      </c>
      <c r="CO119" s="178">
        <v>12.430182555582901</v>
      </c>
      <c r="CP119" s="146">
        <v>5.8046096076984801</v>
      </c>
      <c r="CQ119" s="178">
        <v>13.167376468514201</v>
      </c>
      <c r="CR119" s="146">
        <v>36.816901548388003</v>
      </c>
      <c r="CS119" s="146">
        <v>63.257089776791297</v>
      </c>
      <c r="CT119" s="146">
        <v>55.172097816114501</v>
      </c>
      <c r="CU119" s="146">
        <v>52.097974170046498</v>
      </c>
      <c r="CV119" s="178">
        <v>8.6359989289299897</v>
      </c>
      <c r="CW119" s="146">
        <v>48.4593196249605</v>
      </c>
      <c r="CX119" s="146">
        <v>27.508408603577902</v>
      </c>
      <c r="CY119" s="178">
        <v>42.125631609235498</v>
      </c>
      <c r="CZ119" s="146">
        <v>42.136856094094298</v>
      </c>
      <c r="DA119" s="146">
        <v>45.200977897609299</v>
      </c>
      <c r="DB119" s="146">
        <v>28.4384720311552</v>
      </c>
      <c r="DC119" s="146">
        <v>23.110217942522901</v>
      </c>
      <c r="DD119" s="146">
        <v>46.747055598473601</v>
      </c>
      <c r="DE119" s="146">
        <v>46.851583035198303</v>
      </c>
      <c r="DF119" s="146">
        <v>48.473828940054503</v>
      </c>
      <c r="DG119" s="146">
        <v>59.253187986477101</v>
      </c>
      <c r="DH119" s="146">
        <v>25.915147199076099</v>
      </c>
      <c r="DI119" s="146">
        <v>36.3850741889906</v>
      </c>
      <c r="DJ119" s="146">
        <v>39.662345269619998</v>
      </c>
      <c r="DK119" s="146">
        <v>40.404289842764598</v>
      </c>
      <c r="DL119" s="146">
        <v>50.167487898122999</v>
      </c>
      <c r="DM119" s="146">
        <v>12.9686797240894</v>
      </c>
      <c r="DN119" s="146">
        <v>38.1850060378557</v>
      </c>
    </row>
    <row r="120" spans="1:120" x14ac:dyDescent="0.2">
      <c r="A120" s="146" t="s">
        <v>549</v>
      </c>
      <c r="B120" s="146">
        <v>57.850471002566898</v>
      </c>
      <c r="C120" s="146">
        <v>53.302502156266797</v>
      </c>
      <c r="D120" s="146">
        <v>66.449623450751602</v>
      </c>
      <c r="E120" s="146">
        <v>66.106846055466804</v>
      </c>
      <c r="F120" s="146">
        <v>50.975799753667197</v>
      </c>
      <c r="G120" s="146">
        <v>61.309698316817602</v>
      </c>
      <c r="H120" s="146">
        <v>2.2832722308917499</v>
      </c>
      <c r="I120" s="146">
        <v>8.2999218451881696</v>
      </c>
      <c r="J120" s="146">
        <v>60.536553365827302</v>
      </c>
      <c r="K120" s="146">
        <v>13.0391953231195</v>
      </c>
      <c r="L120" s="146">
        <v>60.589148260382103</v>
      </c>
      <c r="M120" s="146">
        <v>17.272394600837501</v>
      </c>
      <c r="N120" s="146">
        <v>7.8887242767631802</v>
      </c>
      <c r="O120" s="146">
        <v>62.194037965393399</v>
      </c>
      <c r="P120" s="146">
        <v>58.541992679740602</v>
      </c>
      <c r="Q120" s="178">
        <v>8.2470724368871409</v>
      </c>
      <c r="R120" s="146">
        <v>34.775865480022098</v>
      </c>
      <c r="S120" s="146">
        <v>11.5174877099852</v>
      </c>
      <c r="T120" s="146">
        <v>45.927725194130097</v>
      </c>
      <c r="U120" s="146">
        <v>60.644454168231299</v>
      </c>
      <c r="V120" s="146">
        <v>15.806325334346701</v>
      </c>
      <c r="W120" s="146">
        <v>21.209052536362101</v>
      </c>
      <c r="X120" s="146">
        <v>28.2331719964047</v>
      </c>
      <c r="Y120" s="146">
        <v>54.802255049756901</v>
      </c>
      <c r="Z120" s="146">
        <v>69.312525232581194</v>
      </c>
      <c r="AA120" s="146">
        <v>46.957158959046602</v>
      </c>
      <c r="AB120" s="146">
        <v>42.445068526175803</v>
      </c>
      <c r="AC120" s="146">
        <v>37.536573627740303</v>
      </c>
      <c r="AD120" s="146">
        <v>55.358676771159999</v>
      </c>
      <c r="AE120" s="146">
        <v>50.550413581344301</v>
      </c>
      <c r="AF120" s="146">
        <v>60.117660970425099</v>
      </c>
      <c r="AG120" s="146">
        <v>26.276496012727399</v>
      </c>
      <c r="AH120" s="146">
        <v>52.104002672204501</v>
      </c>
      <c r="AI120" s="146">
        <v>53.349284938945701</v>
      </c>
      <c r="AJ120" s="146">
        <v>26.286424440741001</v>
      </c>
      <c r="AK120" s="146">
        <v>37.527140391169198</v>
      </c>
      <c r="AL120" s="146">
        <v>16.449152128696898</v>
      </c>
      <c r="AM120" s="146">
        <v>14.923094950560399</v>
      </c>
      <c r="AN120" s="146">
        <v>50.095429591752598</v>
      </c>
      <c r="AO120" s="146">
        <v>39.140960343894498</v>
      </c>
      <c r="AP120" s="146">
        <v>43.9307541660719</v>
      </c>
      <c r="AQ120" s="146">
        <v>47.626772693282803</v>
      </c>
      <c r="AR120" s="146">
        <v>67.372203319151296</v>
      </c>
      <c r="AS120" s="146">
        <v>66.434417007505303</v>
      </c>
      <c r="AT120" s="146">
        <v>18.088100110806302</v>
      </c>
      <c r="AU120" s="146">
        <v>66.710512407774999</v>
      </c>
      <c r="AV120" s="146">
        <v>60.370843307723803</v>
      </c>
      <c r="AW120" s="146">
        <v>16.956358712610001</v>
      </c>
      <c r="AX120" s="146">
        <v>53.948674805949203</v>
      </c>
      <c r="AY120" s="146">
        <v>48.127393704736598</v>
      </c>
      <c r="AZ120" s="146">
        <v>66.286271703331806</v>
      </c>
      <c r="BA120" s="146">
        <v>59.187316483213401</v>
      </c>
      <c r="BB120" s="146">
        <v>51.7760744776877</v>
      </c>
      <c r="BC120" s="146">
        <v>66.473267351405696</v>
      </c>
      <c r="BD120" s="146">
        <v>61.560701767331402</v>
      </c>
      <c r="BE120" s="146">
        <v>43.429189208994401</v>
      </c>
      <c r="BF120" s="146">
        <v>68.865761073433902</v>
      </c>
      <c r="BG120" s="178">
        <v>21.750053083842801</v>
      </c>
      <c r="BH120" s="146">
        <v>69.227230583187193</v>
      </c>
      <c r="BI120" s="146">
        <v>61.881683498755002</v>
      </c>
      <c r="BJ120" s="146">
        <v>41.857444742572604</v>
      </c>
      <c r="BK120" s="146">
        <v>24.251784900993801</v>
      </c>
      <c r="BL120" s="146">
        <v>2.7400427149884301</v>
      </c>
      <c r="BM120" s="146">
        <v>32.997408227847501</v>
      </c>
      <c r="BN120" s="146">
        <v>68.048282596918895</v>
      </c>
      <c r="BO120" s="146">
        <v>47.900001846747102</v>
      </c>
      <c r="BP120" s="146">
        <v>62.570371551844197</v>
      </c>
      <c r="BQ120" s="146">
        <v>6.9182464906284604</v>
      </c>
      <c r="BR120" s="146">
        <v>26.469979769403199</v>
      </c>
      <c r="BS120" s="146">
        <v>24.1505743229757</v>
      </c>
      <c r="BT120" s="146">
        <v>42.2988969674592</v>
      </c>
      <c r="BU120" s="146">
        <v>59.4082322495887</v>
      </c>
      <c r="BV120" s="146">
        <v>50.303541705321003</v>
      </c>
      <c r="BW120" s="146">
        <v>39.989625939082799</v>
      </c>
      <c r="BX120" s="146">
        <v>68.435950448983704</v>
      </c>
      <c r="BY120" s="146">
        <v>32.984581376015598</v>
      </c>
      <c r="BZ120" s="146">
        <v>28.2952362259532</v>
      </c>
      <c r="CA120" s="146">
        <v>77.756294564970304</v>
      </c>
      <c r="CB120" s="146">
        <v>34.8787518314723</v>
      </c>
      <c r="CC120" s="146">
        <v>53.194784702818502</v>
      </c>
      <c r="CD120" s="146">
        <v>26.726418177493301</v>
      </c>
      <c r="CE120" s="178">
        <v>4.8151278490824998</v>
      </c>
      <c r="CF120" s="146">
        <v>68.242108785596997</v>
      </c>
      <c r="CG120" s="146">
        <v>69.934732639961595</v>
      </c>
      <c r="CH120" s="146">
        <v>16.7148597060688</v>
      </c>
      <c r="CI120" s="146">
        <v>64.319596124026205</v>
      </c>
      <c r="CJ120" s="146">
        <v>30.366037718600001</v>
      </c>
      <c r="CK120" s="146">
        <v>78.677766646573801</v>
      </c>
      <c r="CL120" s="178">
        <v>19.3796133920067</v>
      </c>
      <c r="CM120" s="178">
        <v>21.894376856064401</v>
      </c>
      <c r="CN120" s="178">
        <v>22.833823285417601</v>
      </c>
      <c r="CO120" s="178">
        <v>13.267853602908501</v>
      </c>
      <c r="CP120" s="146">
        <v>13.325804450135299</v>
      </c>
      <c r="CQ120" s="178">
        <v>3.8399134734790898</v>
      </c>
      <c r="CR120" s="146">
        <v>65.583764005698697</v>
      </c>
      <c r="CS120" s="146">
        <v>64.298307600361795</v>
      </c>
      <c r="CT120" s="146">
        <v>59.072559497805301</v>
      </c>
      <c r="CU120" s="146">
        <v>70.247239869557504</v>
      </c>
      <c r="CV120" s="178">
        <v>9.0316622965670899</v>
      </c>
      <c r="CW120" s="146">
        <v>53.432338548389502</v>
      </c>
      <c r="CX120" s="146">
        <v>13.1815871240986</v>
      </c>
      <c r="CY120" s="178">
        <v>38.3844380390154</v>
      </c>
      <c r="CZ120" s="146">
        <v>37.522841391745601</v>
      </c>
      <c r="DA120" s="146">
        <v>65.932758661894496</v>
      </c>
      <c r="DB120" s="146">
        <v>48.423823388958901</v>
      </c>
      <c r="DC120" s="146">
        <v>40.085591264138401</v>
      </c>
      <c r="DD120" s="146">
        <v>64.865327514388397</v>
      </c>
      <c r="DE120" s="146">
        <v>42.900388070208002</v>
      </c>
      <c r="DF120" s="146">
        <v>71.644054762449798</v>
      </c>
      <c r="DG120" s="146">
        <v>57.068050354923002</v>
      </c>
      <c r="DH120" s="146">
        <v>49.185028628518602</v>
      </c>
      <c r="DI120" s="146">
        <v>24.370774769145001</v>
      </c>
      <c r="DJ120" s="146">
        <v>64.2205084526544</v>
      </c>
      <c r="DK120" s="146">
        <v>33.377073753727402</v>
      </c>
      <c r="DL120" s="146">
        <v>28.009886016080198</v>
      </c>
      <c r="DM120" s="146">
        <v>9.21561157417446</v>
      </c>
      <c r="DN120" s="146">
        <v>53.826560142068502</v>
      </c>
      <c r="DO120" s="146">
        <v>56.314089591750196</v>
      </c>
    </row>
    <row r="121" spans="1:120" x14ac:dyDescent="0.2">
      <c r="A121" s="146" t="s">
        <v>550</v>
      </c>
      <c r="B121" s="146">
        <v>72.503162505771499</v>
      </c>
      <c r="C121" s="146">
        <v>70.230141837082996</v>
      </c>
      <c r="D121" s="146">
        <v>46.960925016470298</v>
      </c>
      <c r="E121" s="146">
        <v>60.164642904488403</v>
      </c>
      <c r="F121" s="146">
        <v>43.935288661723</v>
      </c>
      <c r="G121" s="146">
        <v>42.9210645852204</v>
      </c>
      <c r="H121" s="146">
        <v>2.1950122577408302</v>
      </c>
      <c r="I121" s="146">
        <v>27.452508403474901</v>
      </c>
      <c r="J121" s="146">
        <v>29.412240202719602</v>
      </c>
      <c r="K121" s="146">
        <v>22.971901253726699</v>
      </c>
      <c r="L121" s="146">
        <v>50.665506453450902</v>
      </c>
      <c r="M121" s="146">
        <v>14.6370660191541</v>
      </c>
      <c r="N121" s="146">
        <v>25.978668130647002</v>
      </c>
      <c r="O121" s="146">
        <v>44.072422949956398</v>
      </c>
      <c r="P121" s="146">
        <v>38.131105784728</v>
      </c>
      <c r="Q121" s="178">
        <v>14.8236460141185</v>
      </c>
      <c r="R121" s="146">
        <v>21.869523479541002</v>
      </c>
      <c r="S121" s="146">
        <v>0</v>
      </c>
      <c r="T121" s="146">
        <v>46.074901227500199</v>
      </c>
      <c r="U121" s="146">
        <v>41.6037218596475</v>
      </c>
      <c r="V121" s="146">
        <v>15.261828721365401</v>
      </c>
      <c r="W121" s="146">
        <v>9.9849311439888897</v>
      </c>
      <c r="X121" s="146">
        <v>34.9225256052543</v>
      </c>
      <c r="Y121" s="146">
        <v>35.746291992422599</v>
      </c>
      <c r="Z121" s="146">
        <v>45.472867867964297</v>
      </c>
      <c r="AA121" s="146">
        <v>29.106935906496201</v>
      </c>
      <c r="AB121" s="146">
        <v>24.932079705479801</v>
      </c>
      <c r="AC121" s="146">
        <v>72.160549252632407</v>
      </c>
      <c r="AD121" s="146">
        <v>51.932949678653003</v>
      </c>
      <c r="AE121" s="146">
        <v>49.279838282339</v>
      </c>
      <c r="AF121" s="146">
        <v>61.461123182745602</v>
      </c>
      <c r="AG121" s="146">
        <v>17.402900265773301</v>
      </c>
      <c r="AH121" s="146">
        <v>66.207578836864798</v>
      </c>
      <c r="AI121" s="146">
        <v>34.121869883193</v>
      </c>
      <c r="AJ121" s="146">
        <v>17.409092355447299</v>
      </c>
      <c r="AK121" s="146">
        <v>15.6177462213795</v>
      </c>
      <c r="AL121" s="146">
        <v>9.6680799929537198</v>
      </c>
      <c r="AM121" s="146">
        <v>11.7595135774986</v>
      </c>
      <c r="AN121" s="146">
        <v>19.032263618394101</v>
      </c>
      <c r="AO121" s="146">
        <v>29.960650480069798</v>
      </c>
      <c r="AP121" s="146">
        <v>19.1006167314127</v>
      </c>
      <c r="AQ121" s="146">
        <v>22.4033602643755</v>
      </c>
      <c r="AR121" s="146">
        <v>46.474876383154999</v>
      </c>
      <c r="AS121" s="146">
        <v>48.4520323382309</v>
      </c>
      <c r="AT121" s="146">
        <v>23.181805756292501</v>
      </c>
      <c r="AU121" s="146">
        <v>51.536949515890903</v>
      </c>
      <c r="AV121" s="146">
        <v>65.920715006319</v>
      </c>
      <c r="AW121" s="146">
        <v>8.1943277505694105</v>
      </c>
      <c r="AX121" s="146">
        <v>35.994708149713503</v>
      </c>
      <c r="AY121" s="146">
        <v>73.109508987935897</v>
      </c>
      <c r="AZ121" s="146">
        <v>49.2871201595771</v>
      </c>
      <c r="BA121" s="146">
        <v>47.972276458856399</v>
      </c>
      <c r="BB121" s="146">
        <v>59.126470528545397</v>
      </c>
      <c r="BC121" s="146">
        <v>46.435783179127903</v>
      </c>
      <c r="BD121" s="146">
        <v>53.698948315099301</v>
      </c>
      <c r="BE121" s="146">
        <v>22.5834071234009</v>
      </c>
      <c r="BF121" s="146">
        <v>50.812080820006102</v>
      </c>
      <c r="BG121" s="178">
        <v>18.764721432375101</v>
      </c>
      <c r="BH121" s="146">
        <v>52.450802428615297</v>
      </c>
      <c r="BI121" s="146">
        <v>45.0444884023835</v>
      </c>
      <c r="BJ121" s="146">
        <v>32.567521471089997</v>
      </c>
      <c r="BK121" s="146">
        <v>28.310507031367901</v>
      </c>
      <c r="BL121" s="146">
        <v>13.3982417377467</v>
      </c>
      <c r="BM121" s="146">
        <v>25.146823845037702</v>
      </c>
      <c r="BN121" s="146">
        <v>40.521857080222901</v>
      </c>
      <c r="BO121" s="146">
        <v>73.725782876109406</v>
      </c>
      <c r="BP121" s="146">
        <v>62.184081282660301</v>
      </c>
      <c r="BQ121" s="146">
        <v>5.0650692647633102</v>
      </c>
      <c r="BR121" s="146">
        <v>16.9843387624352</v>
      </c>
      <c r="BS121" s="146">
        <v>15.1961789531737</v>
      </c>
      <c r="BT121" s="146">
        <v>59.4375677715813</v>
      </c>
      <c r="BU121" s="146">
        <v>54.381554476978501</v>
      </c>
      <c r="BV121" s="146">
        <v>37.023967258728199</v>
      </c>
      <c r="BW121" s="146">
        <v>36.192475727255101</v>
      </c>
      <c r="BX121" s="146">
        <v>39.568031414069097</v>
      </c>
      <c r="BY121" s="146">
        <v>16.979487248512498</v>
      </c>
      <c r="BZ121" s="146">
        <v>14.6198499892122</v>
      </c>
      <c r="CA121" s="146">
        <v>52.717067918079501</v>
      </c>
      <c r="CB121" s="146">
        <v>35.3124797833581</v>
      </c>
      <c r="CC121" s="146">
        <v>49.795617753539297</v>
      </c>
      <c r="CD121" s="146">
        <v>14.276317586158299</v>
      </c>
      <c r="CE121" s="178">
        <v>0</v>
      </c>
      <c r="CF121" s="146">
        <v>39.288401465884697</v>
      </c>
      <c r="CG121" s="146">
        <v>48.263609756132801</v>
      </c>
      <c r="CH121" s="146">
        <v>13.149213911450101</v>
      </c>
      <c r="CI121" s="146">
        <v>50.305650195592399</v>
      </c>
      <c r="CJ121" s="146">
        <v>34.708817622447697</v>
      </c>
      <c r="CK121" s="146">
        <v>55.092179532095003</v>
      </c>
      <c r="CL121" s="178">
        <v>12.7642134380683</v>
      </c>
      <c r="CM121" s="178">
        <v>11.828823174554101</v>
      </c>
      <c r="CN121" s="178">
        <v>15.0705835602728</v>
      </c>
      <c r="CO121" s="178">
        <v>5.62323942009803</v>
      </c>
      <c r="CP121" s="146">
        <v>20.4273681061829</v>
      </c>
      <c r="CQ121" s="178">
        <v>0.41585221834668601</v>
      </c>
      <c r="CR121" s="146">
        <v>33.888725990254301</v>
      </c>
      <c r="CS121" s="146">
        <v>50.8424686930083</v>
      </c>
      <c r="CT121" s="146">
        <v>64.403069476530007</v>
      </c>
      <c r="CU121" s="146">
        <v>41.721982178866099</v>
      </c>
      <c r="CV121" s="178">
        <v>6.0472456256733</v>
      </c>
      <c r="CW121" s="146">
        <v>60.067357643777903</v>
      </c>
      <c r="CX121" s="146">
        <v>6.1877865864687296</v>
      </c>
      <c r="CY121" s="178">
        <v>58.658224296103597</v>
      </c>
      <c r="CZ121" s="146">
        <v>28.344668249744199</v>
      </c>
      <c r="DA121" s="146">
        <v>42.891151687097903</v>
      </c>
      <c r="DB121" s="146">
        <v>45.770053213399301</v>
      </c>
      <c r="DC121" s="146">
        <v>27.357925821673799</v>
      </c>
      <c r="DD121" s="146">
        <v>51.752266223399403</v>
      </c>
      <c r="DE121" s="146">
        <v>80.017121042425899</v>
      </c>
      <c r="DF121" s="146">
        <v>41.602587267117997</v>
      </c>
      <c r="DG121" s="146">
        <v>55.747226794041403</v>
      </c>
      <c r="DH121" s="146">
        <v>29.540372385942302</v>
      </c>
      <c r="DI121" s="146">
        <v>7.35121279202703</v>
      </c>
      <c r="DJ121" s="146">
        <v>34.523977473245097</v>
      </c>
      <c r="DK121" s="146">
        <v>31.602448601020399</v>
      </c>
      <c r="DL121" s="146">
        <v>37.699193069497298</v>
      </c>
      <c r="DM121" s="146">
        <v>12.0242917211405</v>
      </c>
      <c r="DN121" s="146">
        <v>42.592415634781503</v>
      </c>
      <c r="DO121" s="146">
        <v>47.835198767445497</v>
      </c>
      <c r="DP121" s="146">
        <v>41.878197865377402</v>
      </c>
    </row>
    <row r="123" spans="1:120" s="149" customFormat="1" x14ac:dyDescent="0.2">
      <c r="A123" s="149" t="s">
        <v>712</v>
      </c>
      <c r="B123" s="149">
        <f>MAX(B2:B121)</f>
        <v>80.871472489811694</v>
      </c>
      <c r="C123" s="149">
        <f t="shared" ref="C123:BN123" si="0">MAX(C2:C121)</f>
        <v>84.766683584849702</v>
      </c>
      <c r="D123" s="149">
        <f t="shared" si="0"/>
        <v>93.578268484642606</v>
      </c>
      <c r="E123" s="149">
        <f t="shared" si="0"/>
        <v>89.447505656830401</v>
      </c>
      <c r="F123" s="149">
        <f t="shared" si="0"/>
        <v>68.0718689428668</v>
      </c>
      <c r="G123" s="149">
        <f t="shared" si="0"/>
        <v>92.891338524789901</v>
      </c>
      <c r="H123" s="149">
        <f t="shared" si="0"/>
        <v>70.398393560038699</v>
      </c>
      <c r="I123" s="149">
        <f t="shared" si="0"/>
        <v>54.709090610525102</v>
      </c>
      <c r="J123" s="149">
        <f t="shared" si="0"/>
        <v>62.192362442818997</v>
      </c>
      <c r="K123" s="149">
        <f t="shared" si="0"/>
        <v>75.100612982195798</v>
      </c>
      <c r="L123" s="149">
        <f t="shared" si="0"/>
        <v>89.997746051322594</v>
      </c>
      <c r="M123" s="149">
        <f t="shared" si="0"/>
        <v>76.396258658250204</v>
      </c>
      <c r="N123" s="149">
        <f t="shared" si="0"/>
        <v>59.693482298431903</v>
      </c>
      <c r="O123" s="149">
        <f t="shared" si="0"/>
        <v>86.786817251534103</v>
      </c>
      <c r="P123" s="149">
        <f t="shared" si="0"/>
        <v>69.080358871425304</v>
      </c>
      <c r="Q123" s="149">
        <f>MAX(Q2:Q121)</f>
        <v>61.148442736194902</v>
      </c>
      <c r="R123" s="149">
        <f t="shared" si="0"/>
        <v>61.253138995227999</v>
      </c>
      <c r="S123" s="149">
        <f t="shared" si="0"/>
        <v>65.557179289296698</v>
      </c>
      <c r="T123" s="149">
        <f t="shared" si="0"/>
        <v>74.472159380852403</v>
      </c>
      <c r="U123" s="149">
        <f t="shared" si="0"/>
        <v>83.420950000879799</v>
      </c>
      <c r="V123" s="149">
        <f t="shared" si="0"/>
        <v>67.073979316148694</v>
      </c>
      <c r="W123" s="149">
        <f t="shared" si="0"/>
        <v>84.825542912126906</v>
      </c>
      <c r="X123" s="149">
        <f t="shared" si="0"/>
        <v>63.964057005804698</v>
      </c>
      <c r="Y123" s="149">
        <f t="shared" si="0"/>
        <v>67.103336402905498</v>
      </c>
      <c r="Z123" s="149">
        <f t="shared" si="0"/>
        <v>78.486357010766895</v>
      </c>
      <c r="AA123" s="149">
        <f t="shared" si="0"/>
        <v>68.528182421448903</v>
      </c>
      <c r="AB123" s="149">
        <f t="shared" si="0"/>
        <v>65.014114422339603</v>
      </c>
      <c r="AC123" s="149">
        <f t="shared" si="0"/>
        <v>72.160549252632407</v>
      </c>
      <c r="AD123" s="149">
        <f t="shared" si="0"/>
        <v>78.636879056905997</v>
      </c>
      <c r="AE123" s="149">
        <f t="shared" si="0"/>
        <v>69.9590636197142</v>
      </c>
      <c r="AF123" s="149">
        <f t="shared" si="0"/>
        <v>91.673049020253401</v>
      </c>
      <c r="AG123" s="149">
        <f t="shared" si="0"/>
        <v>80.230560304530798</v>
      </c>
      <c r="AH123" s="149">
        <f t="shared" si="0"/>
        <v>91.531581542134802</v>
      </c>
      <c r="AI123" s="149">
        <f t="shared" si="0"/>
        <v>70.804977180549002</v>
      </c>
      <c r="AJ123" s="149">
        <f t="shared" si="0"/>
        <v>58.129402003988503</v>
      </c>
      <c r="AK123" s="149">
        <f t="shared" si="0"/>
        <v>73.910841234149203</v>
      </c>
      <c r="AL123" s="149">
        <f t="shared" si="0"/>
        <v>62.1028314703996</v>
      </c>
      <c r="AM123" s="149">
        <f t="shared" si="0"/>
        <v>65.302447052857801</v>
      </c>
      <c r="AN123" s="149">
        <f t="shared" si="0"/>
        <v>59.221177568426697</v>
      </c>
      <c r="AO123" s="149">
        <f t="shared" si="0"/>
        <v>62.344376942150802</v>
      </c>
      <c r="AP123" s="149">
        <f t="shared" si="0"/>
        <v>66.312437701431307</v>
      </c>
      <c r="AQ123" s="149">
        <f t="shared" si="0"/>
        <v>72.777446820598996</v>
      </c>
      <c r="AR123" s="149">
        <f t="shared" si="0"/>
        <v>78.357311393269796</v>
      </c>
      <c r="AS123" s="149">
        <f t="shared" si="0"/>
        <v>86.500539652331497</v>
      </c>
      <c r="AT123" s="149">
        <f t="shared" si="0"/>
        <v>70.113346408780004</v>
      </c>
      <c r="AU123" s="149">
        <f t="shared" si="0"/>
        <v>95.824449478575701</v>
      </c>
      <c r="AV123" s="149">
        <f t="shared" si="0"/>
        <v>91.033878092816707</v>
      </c>
      <c r="AW123" s="149">
        <f t="shared" si="0"/>
        <v>63.764267751405797</v>
      </c>
      <c r="AX123" s="149">
        <f t="shared" si="0"/>
        <v>77.2946871315837</v>
      </c>
      <c r="AY123" s="149">
        <f t="shared" si="0"/>
        <v>96.414710377793398</v>
      </c>
      <c r="AZ123" s="149">
        <f t="shared" si="0"/>
        <v>93.733998285672101</v>
      </c>
      <c r="BA123" s="149">
        <f t="shared" si="0"/>
        <v>83.379658558272993</v>
      </c>
      <c r="BB123" s="149">
        <f t="shared" si="0"/>
        <v>77.223170781001201</v>
      </c>
      <c r="BC123" s="149">
        <f t="shared" si="0"/>
        <v>90.811796419947996</v>
      </c>
      <c r="BD123" s="149">
        <f t="shared" si="0"/>
        <v>84.906754080042106</v>
      </c>
      <c r="BE123" s="149">
        <f t="shared" si="0"/>
        <v>50.2943905884175</v>
      </c>
      <c r="BF123" s="149">
        <f t="shared" si="0"/>
        <v>82.681190732859704</v>
      </c>
      <c r="BG123" s="149">
        <f t="shared" si="0"/>
        <v>53.637746129115001</v>
      </c>
      <c r="BH123" s="149">
        <f t="shared" si="0"/>
        <v>85.196651458037707</v>
      </c>
      <c r="BI123" s="149">
        <f t="shared" si="0"/>
        <v>64.952934812043296</v>
      </c>
      <c r="BJ123" s="149">
        <f t="shared" si="0"/>
        <v>59.565847856377701</v>
      </c>
      <c r="BK123" s="149">
        <f t="shared" si="0"/>
        <v>70.934553181283107</v>
      </c>
      <c r="BL123" s="149">
        <f t="shared" si="0"/>
        <v>74.4387609456044</v>
      </c>
      <c r="BM123" s="149">
        <f t="shared" si="0"/>
        <v>70.042945308681496</v>
      </c>
      <c r="BN123" s="149">
        <f t="shared" si="0"/>
        <v>89.184252268383901</v>
      </c>
      <c r="BO123" s="149">
        <f t="shared" ref="BO123:DP123" si="1">MAX(BO2:BO121)</f>
        <v>83.549174046883707</v>
      </c>
      <c r="BP123" s="149">
        <f t="shared" si="1"/>
        <v>88.6378957244426</v>
      </c>
      <c r="BQ123" s="149">
        <f t="shared" si="1"/>
        <v>72.035692126269794</v>
      </c>
      <c r="BR123" s="149">
        <f t="shared" si="1"/>
        <v>68.679921848913594</v>
      </c>
      <c r="BS123" s="149">
        <f t="shared" si="1"/>
        <v>56.030860498445797</v>
      </c>
      <c r="BT123" s="149">
        <f t="shared" si="1"/>
        <v>66.914864425036995</v>
      </c>
      <c r="BU123" s="149">
        <f t="shared" si="1"/>
        <v>88.170030494261198</v>
      </c>
      <c r="BV123" s="149">
        <f t="shared" si="1"/>
        <v>62.551252295775001</v>
      </c>
      <c r="BW123" s="149">
        <f t="shared" si="1"/>
        <v>67.597998918747606</v>
      </c>
      <c r="BX123" s="149">
        <f t="shared" si="1"/>
        <v>79.932576761942499</v>
      </c>
      <c r="BY123" s="149">
        <f t="shared" si="1"/>
        <v>59.483860802450401</v>
      </c>
      <c r="BZ123" s="149">
        <f t="shared" si="1"/>
        <v>43.548691371957602</v>
      </c>
      <c r="CA123" s="149">
        <f t="shared" si="1"/>
        <v>80.546339865269204</v>
      </c>
      <c r="CB123" s="149">
        <f t="shared" si="1"/>
        <v>56.898138774804401</v>
      </c>
      <c r="CC123" s="149">
        <f t="shared" si="1"/>
        <v>62.206724211635098</v>
      </c>
      <c r="CD123" s="149">
        <f t="shared" si="1"/>
        <v>58.713961620897997</v>
      </c>
      <c r="CE123" s="149">
        <f t="shared" si="1"/>
        <v>73.439953533464902</v>
      </c>
      <c r="CF123" s="149">
        <f t="shared" si="1"/>
        <v>77.788871741037298</v>
      </c>
      <c r="CG123" s="149">
        <f t="shared" si="1"/>
        <v>89.533782910455898</v>
      </c>
      <c r="CH123" s="149">
        <f t="shared" si="1"/>
        <v>63.094541216293102</v>
      </c>
      <c r="CI123" s="149">
        <f t="shared" si="1"/>
        <v>84.013266834218697</v>
      </c>
      <c r="CJ123" s="149">
        <f t="shared" si="1"/>
        <v>82.7197739018292</v>
      </c>
      <c r="CK123" s="149">
        <f t="shared" si="1"/>
        <v>78.677766646573801</v>
      </c>
      <c r="CL123" s="149">
        <f t="shared" si="1"/>
        <v>67.098599329744502</v>
      </c>
      <c r="CM123" s="149">
        <f t="shared" si="1"/>
        <v>63.441607310115501</v>
      </c>
      <c r="CN123" s="149">
        <f t="shared" si="1"/>
        <v>43.376964763640601</v>
      </c>
      <c r="CO123" s="149">
        <f t="shared" si="1"/>
        <v>67.502439856758798</v>
      </c>
      <c r="CP123" s="149">
        <f t="shared" si="1"/>
        <v>58.215135733621302</v>
      </c>
      <c r="CQ123" s="149">
        <f t="shared" si="1"/>
        <v>65.6293968071585</v>
      </c>
      <c r="CR123" s="149">
        <f t="shared" si="1"/>
        <v>79.912206446933396</v>
      </c>
      <c r="CS123" s="149">
        <f t="shared" si="1"/>
        <v>79.522325709971994</v>
      </c>
      <c r="CT123" s="149">
        <f t="shared" si="1"/>
        <v>85.344486809123396</v>
      </c>
      <c r="CU123" s="149">
        <f t="shared" si="1"/>
        <v>88.575657013556395</v>
      </c>
      <c r="CV123" s="149">
        <f t="shared" si="1"/>
        <v>37.640730101704001</v>
      </c>
      <c r="CW123" s="149">
        <f t="shared" si="1"/>
        <v>69.200661664490099</v>
      </c>
      <c r="CX123" s="149">
        <f t="shared" si="1"/>
        <v>49.346121510410903</v>
      </c>
      <c r="CY123" s="149">
        <f t="shared" si="1"/>
        <v>58.658224296103597</v>
      </c>
      <c r="CZ123" s="149">
        <f t="shared" si="1"/>
        <v>51.948964361147198</v>
      </c>
      <c r="DA123" s="149">
        <f t="shared" si="1"/>
        <v>92.857035031163406</v>
      </c>
      <c r="DB123" s="149">
        <f t="shared" si="1"/>
        <v>69.514180967383496</v>
      </c>
      <c r="DC123" s="149">
        <f t="shared" si="1"/>
        <v>67.4954109536434</v>
      </c>
      <c r="DD123" s="149">
        <f t="shared" si="1"/>
        <v>85.888337118011407</v>
      </c>
      <c r="DE123" s="149">
        <f t="shared" si="1"/>
        <v>80.017121042425899</v>
      </c>
      <c r="DF123" s="149">
        <f t="shared" si="1"/>
        <v>80.802571037442505</v>
      </c>
      <c r="DG123" s="149">
        <f t="shared" si="1"/>
        <v>76.904526621650703</v>
      </c>
      <c r="DH123" s="149">
        <f t="shared" si="1"/>
        <v>53.4257927937606</v>
      </c>
      <c r="DI123" s="149">
        <f t="shared" si="1"/>
        <v>36.3850741889906</v>
      </c>
      <c r="DJ123" s="149">
        <f t="shared" si="1"/>
        <v>64.2205084526544</v>
      </c>
      <c r="DK123" s="149">
        <f t="shared" si="1"/>
        <v>52.574144096555202</v>
      </c>
      <c r="DL123" s="149">
        <f t="shared" si="1"/>
        <v>50.167487898122999</v>
      </c>
      <c r="DM123" s="149">
        <f t="shared" si="1"/>
        <v>24.461134763315801</v>
      </c>
      <c r="DN123" s="149">
        <f t="shared" si="1"/>
        <v>53.826560142068502</v>
      </c>
      <c r="DO123" s="149">
        <f t="shared" si="1"/>
        <v>56.314089591750196</v>
      </c>
      <c r="DP123" s="149">
        <f t="shared" si="1"/>
        <v>41.878197865377402</v>
      </c>
    </row>
    <row r="124" spans="1:120" x14ac:dyDescent="0.2">
      <c r="A124" s="146" t="s">
        <v>713</v>
      </c>
      <c r="B124" s="146">
        <f>MAX(B123:DP123)</f>
        <v>96.414710377793398</v>
      </c>
    </row>
    <row r="125" spans="1:120" x14ac:dyDescent="0.2">
      <c r="A125" s="146" t="s">
        <v>715</v>
      </c>
      <c r="B125" s="146">
        <f>MIN(B2:B121)</f>
        <v>0</v>
      </c>
      <c r="C125" s="146">
        <f t="shared" ref="C125:BN125" si="2">MIN(C2:C121)</f>
        <v>0</v>
      </c>
      <c r="D125" s="146">
        <f t="shared" si="2"/>
        <v>4.0103501827463104</v>
      </c>
      <c r="E125" s="146">
        <f t="shared" si="2"/>
        <v>0</v>
      </c>
      <c r="F125" s="146">
        <f t="shared" si="2"/>
        <v>2.6025060350351201</v>
      </c>
      <c r="G125" s="146">
        <f t="shared" si="2"/>
        <v>3.94889333554275</v>
      </c>
      <c r="H125" s="146">
        <f>MIN(H2:H121)</f>
        <v>0</v>
      </c>
      <c r="I125" s="146">
        <f t="shared" si="2"/>
        <v>0.36615433176282902</v>
      </c>
      <c r="J125" s="146">
        <f t="shared" si="2"/>
        <v>6.4406626275127197</v>
      </c>
      <c r="K125" s="146">
        <f t="shared" si="2"/>
        <v>10.052315023610101</v>
      </c>
      <c r="L125" s="146">
        <f t="shared" si="2"/>
        <v>0</v>
      </c>
      <c r="M125" s="146">
        <f t="shared" si="2"/>
        <v>0</v>
      </c>
      <c r="N125" s="146">
        <f t="shared" si="2"/>
        <v>3.1404685574997599</v>
      </c>
      <c r="O125" s="146">
        <f t="shared" si="2"/>
        <v>0</v>
      </c>
      <c r="P125" s="146">
        <f t="shared" si="2"/>
        <v>0.90127820149534399</v>
      </c>
      <c r="Q125" s="146">
        <f t="shared" si="2"/>
        <v>1.95352786830433</v>
      </c>
      <c r="R125" s="146">
        <f t="shared" si="2"/>
        <v>7.4447526890351297</v>
      </c>
      <c r="S125" s="146">
        <f t="shared" si="2"/>
        <v>0</v>
      </c>
      <c r="T125" s="146">
        <f t="shared" si="2"/>
        <v>10.140094379159301</v>
      </c>
      <c r="U125" s="146">
        <f t="shared" si="2"/>
        <v>4.9247747663185404</v>
      </c>
      <c r="V125" s="146">
        <f t="shared" si="2"/>
        <v>0.88377690962883504</v>
      </c>
      <c r="W125" s="146">
        <f t="shared" si="2"/>
        <v>3.4816155034977898</v>
      </c>
      <c r="X125" s="146">
        <f t="shared" si="2"/>
        <v>14.229938007204</v>
      </c>
      <c r="Y125" s="146">
        <f t="shared" si="2"/>
        <v>12.819910817063899</v>
      </c>
      <c r="Z125" s="146">
        <f t="shared" si="2"/>
        <v>3.5145459984420602</v>
      </c>
      <c r="AA125" s="146">
        <f t="shared" si="2"/>
        <v>9.8602918115774703</v>
      </c>
      <c r="AB125" s="146">
        <f t="shared" si="2"/>
        <v>6.5668788192156597</v>
      </c>
      <c r="AC125" s="146">
        <f t="shared" si="2"/>
        <v>2.49290972042968</v>
      </c>
      <c r="AD125" s="146">
        <f t="shared" si="2"/>
        <v>6.3164271130385004</v>
      </c>
      <c r="AE125" s="146">
        <f t="shared" si="2"/>
        <v>5.8572442415287496</v>
      </c>
      <c r="AF125" s="146">
        <f t="shared" si="2"/>
        <v>0</v>
      </c>
      <c r="AG125" s="146">
        <f t="shared" si="2"/>
        <v>8.9903145439639296</v>
      </c>
      <c r="AH125" s="146">
        <f t="shared" si="2"/>
        <v>0</v>
      </c>
      <c r="AI125" s="146">
        <f t="shared" si="2"/>
        <v>5.2837298282927501</v>
      </c>
      <c r="AJ125" s="146">
        <f t="shared" si="2"/>
        <v>6.5891149897030603</v>
      </c>
      <c r="AK125" s="146">
        <f t="shared" si="2"/>
        <v>4.3376353009921997</v>
      </c>
      <c r="AL125" s="146">
        <f t="shared" si="2"/>
        <v>1.3603290205992399E-3</v>
      </c>
      <c r="AM125" s="146">
        <f t="shared" si="2"/>
        <v>2.7026792082799198</v>
      </c>
      <c r="AN125" s="146">
        <f t="shared" si="2"/>
        <v>9.5748795213697502</v>
      </c>
      <c r="AO125" s="146">
        <f t="shared" si="2"/>
        <v>2.8650871086374798</v>
      </c>
      <c r="AP125" s="146">
        <f t="shared" si="2"/>
        <v>11.8234880110932</v>
      </c>
      <c r="AQ125" s="146">
        <f t="shared" si="2"/>
        <v>2.2830436207021299</v>
      </c>
      <c r="AR125" s="146">
        <f t="shared" si="2"/>
        <v>7.7527773255639004E-2</v>
      </c>
      <c r="AS125" s="146">
        <f t="shared" si="2"/>
        <v>0</v>
      </c>
      <c r="AT125" s="146">
        <f t="shared" si="2"/>
        <v>11.7459194874105</v>
      </c>
      <c r="AU125" s="146">
        <f t="shared" si="2"/>
        <v>0.70706916663533503</v>
      </c>
      <c r="AV125" s="146">
        <f t="shared" si="2"/>
        <v>0</v>
      </c>
      <c r="AW125" s="146">
        <f t="shared" si="2"/>
        <v>3.29722540743724</v>
      </c>
      <c r="AX125" s="146">
        <f t="shared" si="2"/>
        <v>8.9652439053483999</v>
      </c>
      <c r="AY125" s="146">
        <f t="shared" si="2"/>
        <v>0.64663169649158203</v>
      </c>
      <c r="AZ125" s="146">
        <f t="shared" si="2"/>
        <v>0.70337021803020205</v>
      </c>
      <c r="BA125" s="146">
        <f t="shared" si="2"/>
        <v>3.2691881546247301</v>
      </c>
      <c r="BB125" s="146">
        <f t="shared" si="2"/>
        <v>7.3346574903633703</v>
      </c>
      <c r="BC125" s="146">
        <f t="shared" si="2"/>
        <v>2.3661641911936901</v>
      </c>
      <c r="BD125" s="146">
        <f t="shared" si="2"/>
        <v>1.61147562978152</v>
      </c>
      <c r="BE125" s="146">
        <f t="shared" si="2"/>
        <v>8.7694592052687899</v>
      </c>
      <c r="BF125" s="146">
        <f t="shared" si="2"/>
        <v>3.12294681791832</v>
      </c>
      <c r="BG125" s="146">
        <f t="shared" si="2"/>
        <v>8.4126958276058197</v>
      </c>
      <c r="BH125" s="146">
        <f t="shared" si="2"/>
        <v>0.98655913818950602</v>
      </c>
      <c r="BI125" s="146">
        <f t="shared" si="2"/>
        <v>0</v>
      </c>
      <c r="BJ125" s="146">
        <f t="shared" si="2"/>
        <v>6.6152387405036999</v>
      </c>
      <c r="BK125" s="146">
        <f t="shared" si="2"/>
        <v>10.467358015687401</v>
      </c>
      <c r="BL125" s="146">
        <f t="shared" si="2"/>
        <v>2.7400427149884301</v>
      </c>
      <c r="BM125" s="146">
        <f t="shared" si="2"/>
        <v>10.7237971377088</v>
      </c>
      <c r="BN125" s="146">
        <f t="shared" si="2"/>
        <v>0.214388456922052</v>
      </c>
      <c r="BO125" s="146">
        <f t="shared" ref="BO125:DP125" si="3">MIN(BO2:BO121)</f>
        <v>0.42221755965051999</v>
      </c>
      <c r="BP125" s="146">
        <f t="shared" si="3"/>
        <v>0</v>
      </c>
      <c r="BQ125" s="146">
        <f t="shared" si="3"/>
        <v>1.6848550498400101</v>
      </c>
      <c r="BR125" s="146">
        <f t="shared" si="3"/>
        <v>4.6484056566753802</v>
      </c>
      <c r="BS125" s="146">
        <f t="shared" si="3"/>
        <v>7.6334472578552903</v>
      </c>
      <c r="BT125" s="146">
        <f t="shared" si="3"/>
        <v>1.0803887589624299</v>
      </c>
      <c r="BU125" s="146">
        <f t="shared" si="3"/>
        <v>0</v>
      </c>
      <c r="BV125" s="146">
        <f t="shared" si="3"/>
        <v>4.1066877603806402</v>
      </c>
      <c r="BW125" s="146">
        <f t="shared" si="3"/>
        <v>2.2452624403336499</v>
      </c>
      <c r="BX125" s="146">
        <f t="shared" si="3"/>
        <v>3.06485057493791</v>
      </c>
      <c r="BY125" s="146">
        <f t="shared" si="3"/>
        <v>10.880233965374501</v>
      </c>
      <c r="BZ125" s="146">
        <f t="shared" si="3"/>
        <v>4.64736762926435</v>
      </c>
      <c r="CA125" s="146">
        <f t="shared" si="3"/>
        <v>0.48866816743451102</v>
      </c>
      <c r="CB125" s="146">
        <f t="shared" si="3"/>
        <v>8.6095148181220402</v>
      </c>
      <c r="CC125" s="146">
        <f t="shared" si="3"/>
        <v>6.1683712089862297</v>
      </c>
      <c r="CD125" s="146">
        <f t="shared" si="3"/>
        <v>2.5123012955101598</v>
      </c>
      <c r="CE125" s="146">
        <f t="shared" si="3"/>
        <v>0</v>
      </c>
      <c r="CF125" s="146">
        <f t="shared" si="3"/>
        <v>1.9932715773303</v>
      </c>
      <c r="CG125" s="146">
        <f t="shared" si="3"/>
        <v>1.8194172965820501</v>
      </c>
      <c r="CH125" s="146">
        <f t="shared" si="3"/>
        <v>0</v>
      </c>
      <c r="CI125" s="146">
        <f t="shared" si="3"/>
        <v>2.2516345655316901</v>
      </c>
      <c r="CJ125" s="146">
        <f t="shared" si="3"/>
        <v>6.5497873982765897</v>
      </c>
      <c r="CK125" s="146">
        <f t="shared" si="3"/>
        <v>2.7874703641541898</v>
      </c>
      <c r="CL125" s="146">
        <f t="shared" si="3"/>
        <v>8.4166447519987706</v>
      </c>
      <c r="CM125" s="146">
        <f t="shared" si="3"/>
        <v>4.5859341562430096</v>
      </c>
      <c r="CN125" s="146">
        <f t="shared" si="3"/>
        <v>7.4181001659063703</v>
      </c>
      <c r="CO125" s="146">
        <f t="shared" si="3"/>
        <v>2.4273497930974099</v>
      </c>
      <c r="CP125" s="146">
        <f t="shared" si="3"/>
        <v>4.1099709136765297</v>
      </c>
      <c r="CQ125" s="146">
        <f t="shared" si="3"/>
        <v>0</v>
      </c>
      <c r="CR125" s="146">
        <f t="shared" si="3"/>
        <v>9.3075663193921407</v>
      </c>
      <c r="CS125" s="146">
        <f t="shared" si="3"/>
        <v>3.91850723159898</v>
      </c>
      <c r="CT125" s="146">
        <f t="shared" si="3"/>
        <v>5.25547162730388</v>
      </c>
      <c r="CU125" s="146">
        <f t="shared" si="3"/>
        <v>6.5378391571360099</v>
      </c>
      <c r="CV125" s="146">
        <f t="shared" si="3"/>
        <v>3.41294130591911</v>
      </c>
      <c r="CW125" s="146">
        <f t="shared" si="3"/>
        <v>3.0966272066597802</v>
      </c>
      <c r="CX125" s="146">
        <f t="shared" si="3"/>
        <v>3.5387613230578698</v>
      </c>
      <c r="CY125" s="146">
        <f t="shared" si="3"/>
        <v>4.2066327945074304</v>
      </c>
      <c r="CZ125" s="146">
        <f t="shared" si="3"/>
        <v>13.257487209418899</v>
      </c>
      <c r="DA125" s="146">
        <f t="shared" si="3"/>
        <v>12.4536713598552</v>
      </c>
      <c r="DB125" s="146">
        <f t="shared" si="3"/>
        <v>9.1163009129641601</v>
      </c>
      <c r="DC125" s="146">
        <f t="shared" si="3"/>
        <v>15.740276799598799</v>
      </c>
      <c r="DD125" s="146">
        <f t="shared" si="3"/>
        <v>12.000294435547801</v>
      </c>
      <c r="DE125" s="146">
        <f t="shared" si="3"/>
        <v>5.9519148670474502</v>
      </c>
      <c r="DF125" s="146">
        <f t="shared" si="3"/>
        <v>14.9006574508175</v>
      </c>
      <c r="DG125" s="146">
        <f t="shared" si="3"/>
        <v>13.047975170754301</v>
      </c>
      <c r="DH125" s="146">
        <f t="shared" si="3"/>
        <v>5.9308617753022999</v>
      </c>
      <c r="DI125" s="146">
        <f t="shared" si="3"/>
        <v>7.35121279202703</v>
      </c>
      <c r="DJ125" s="146">
        <f t="shared" si="3"/>
        <v>4.1926926387691497</v>
      </c>
      <c r="DK125" s="146">
        <f t="shared" si="3"/>
        <v>16.592582637643702</v>
      </c>
      <c r="DL125" s="146">
        <f t="shared" si="3"/>
        <v>24.458260395817899</v>
      </c>
      <c r="DM125" s="146">
        <f t="shared" si="3"/>
        <v>9.21561157417446</v>
      </c>
      <c r="DN125" s="146">
        <f t="shared" si="3"/>
        <v>38.1850060378557</v>
      </c>
      <c r="DO125" s="146">
        <f t="shared" si="3"/>
        <v>47.835198767445497</v>
      </c>
      <c r="DP125" s="146">
        <f t="shared" si="3"/>
        <v>41.878197865377402</v>
      </c>
    </row>
  </sheetData>
  <phoneticPr fontId="3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44"/>
  <sheetViews>
    <sheetView workbookViewId="0">
      <pane xSplit="2" topLeftCell="C1" activePane="topRight" state="frozen"/>
      <selection pane="topRight" activeCell="DE44" sqref="DE44"/>
    </sheetView>
  </sheetViews>
  <sheetFormatPr defaultColWidth="10.85546875" defaultRowHeight="16.5" x14ac:dyDescent="0.25"/>
  <cols>
    <col min="1" max="1" width="34" style="41" bestFit="1" customWidth="1"/>
    <col min="2" max="2" width="24.85546875" style="41" bestFit="1" customWidth="1"/>
    <col min="3" max="3" width="14" style="41" bestFit="1" customWidth="1"/>
    <col min="4" max="4" width="14" style="41" customWidth="1"/>
    <col min="5" max="5" width="17.42578125" style="41" customWidth="1"/>
    <col min="6" max="6" width="17.5703125" style="41" customWidth="1"/>
    <col min="7" max="7" width="21" style="79" customWidth="1"/>
    <col min="8" max="8" width="16.42578125" style="41" bestFit="1" customWidth="1"/>
    <col min="9" max="9" width="15.5703125" style="41" bestFit="1" customWidth="1"/>
    <col min="10" max="10" width="21.140625" style="41" customWidth="1"/>
    <col min="11" max="11" width="21" style="79" customWidth="1"/>
    <col min="12" max="12" width="25" style="41" customWidth="1"/>
    <col min="13" max="13" width="24.5703125" style="41" customWidth="1"/>
    <col min="14" max="14" width="29.85546875" style="41" customWidth="1"/>
    <col min="15" max="15" width="35.5703125" style="79" customWidth="1"/>
    <col min="16" max="16" width="22.140625" style="50" customWidth="1"/>
    <col min="17" max="17" width="19.85546875" style="50" customWidth="1"/>
    <col min="18" max="18" width="24.42578125" style="50" customWidth="1"/>
    <col min="19" max="19" width="23.5703125" style="79" customWidth="1"/>
    <col min="20" max="20" width="17" style="50" customWidth="1"/>
    <col min="21" max="21" width="16.85546875" style="50" bestFit="1" customWidth="1"/>
    <col min="22" max="22" width="21.42578125" style="50" bestFit="1" customWidth="1"/>
    <col min="23" max="23" width="21.42578125" style="79" bestFit="1" customWidth="1"/>
    <col min="24" max="24" width="27.85546875" style="50" customWidth="1"/>
    <col min="25" max="25" width="27.42578125" style="50" customWidth="1"/>
    <col min="26" max="26" width="32.42578125" style="50" customWidth="1"/>
    <col min="27" max="27" width="31.5703125" style="79" bestFit="1" customWidth="1"/>
    <col min="28" max="28" width="24.42578125" style="50" customWidth="1"/>
    <col min="29" max="29" width="24.5703125" style="50" customWidth="1"/>
    <col min="30" max="30" width="29.140625" style="50" customWidth="1"/>
    <col min="31" max="31" width="29.5703125" style="79" customWidth="1"/>
    <col min="32" max="32" width="23.42578125" style="50" customWidth="1"/>
    <col min="33" max="33" width="23" style="50" customWidth="1"/>
    <col min="34" max="34" width="27.5703125" style="50" customWidth="1"/>
    <col min="35" max="35" width="27.42578125" style="79" customWidth="1"/>
    <col min="36" max="36" width="25.5703125" style="50" customWidth="1"/>
    <col min="37" max="37" width="25.42578125" style="50" customWidth="1"/>
    <col min="38" max="38" width="30.42578125" style="50" customWidth="1"/>
    <col min="39" max="39" width="32" style="79" customWidth="1"/>
    <col min="40" max="40" width="23" style="50" customWidth="1"/>
    <col min="41" max="41" width="22.42578125" style="50" bestFit="1" customWidth="1"/>
    <col min="42" max="42" width="27.85546875" style="50" customWidth="1"/>
    <col min="43" max="43" width="27" style="88" bestFit="1" customWidth="1"/>
    <col min="44" max="44" width="21.85546875" style="50" customWidth="1"/>
    <col min="45" max="45" width="21.42578125" style="50" customWidth="1"/>
    <col min="46" max="46" width="25.42578125" style="50" customWidth="1"/>
    <col min="47" max="47" width="25.42578125" style="79" customWidth="1"/>
    <col min="48" max="48" width="28.85546875" style="50" customWidth="1"/>
    <col min="49" max="50" width="29.42578125" style="50" customWidth="1"/>
    <col min="51" max="51" width="28.42578125" style="79" bestFit="1" customWidth="1"/>
    <col min="52" max="52" width="23" style="50" customWidth="1"/>
    <col min="53" max="53" width="23.42578125" style="50" customWidth="1"/>
    <col min="54" max="54" width="28" style="50" customWidth="1"/>
    <col min="55" max="55" width="27.140625" style="79" customWidth="1"/>
    <col min="56" max="56" width="19.42578125" style="50" bestFit="1" customWidth="1"/>
    <col min="57" max="57" width="20.140625" style="50" customWidth="1"/>
    <col min="58" max="58" width="25.140625" style="50" bestFit="1" customWidth="1"/>
    <col min="59" max="59" width="24.140625" style="79" bestFit="1" customWidth="1"/>
    <col min="60" max="60" width="21.42578125" style="50" customWidth="1"/>
    <col min="61" max="61" width="21.85546875" style="50" customWidth="1"/>
    <col min="62" max="62" width="26.140625" style="50" customWidth="1"/>
    <col min="63" max="63" width="26.42578125" style="79" customWidth="1"/>
    <col min="64" max="64" width="21.42578125" style="50" customWidth="1"/>
    <col min="65" max="65" width="24.42578125" style="50" customWidth="1"/>
    <col min="66" max="66" width="28.5703125" style="50" customWidth="1"/>
    <col min="67" max="67" width="26.42578125" style="79" customWidth="1"/>
    <col min="68" max="68" width="17.140625" style="50" customWidth="1"/>
    <col min="69" max="69" width="16.5703125" style="50" bestFit="1" customWidth="1"/>
    <col min="70" max="70" width="21.85546875" style="50" customWidth="1"/>
    <col min="71" max="71" width="21.140625" style="79" bestFit="1" customWidth="1"/>
    <col min="72" max="72" width="26.42578125" style="50" bestFit="1" customWidth="1"/>
    <col min="73" max="73" width="26.5703125" style="50" bestFit="1" customWidth="1"/>
    <col min="74" max="74" width="31.42578125" style="50" bestFit="1" customWidth="1"/>
    <col min="75" max="75" width="31.140625" style="79" bestFit="1" customWidth="1"/>
    <col min="76" max="76" width="23.85546875" style="41" bestFit="1" customWidth="1"/>
    <col min="77" max="77" width="24" style="41" bestFit="1" customWidth="1"/>
    <col min="78" max="78" width="28.5703125" style="41" bestFit="1" customWidth="1"/>
    <col min="79" max="79" width="28.5703125" style="79" bestFit="1" customWidth="1"/>
    <col min="80" max="81" width="22.85546875" style="50" customWidth="1"/>
    <col min="82" max="82" width="27" style="50" bestFit="1" customWidth="1"/>
    <col min="83" max="83" width="27" style="79" bestFit="1" customWidth="1"/>
    <col min="84" max="84" width="23.140625" style="50" bestFit="1" customWidth="1"/>
    <col min="85" max="85" width="23.42578125" style="50" bestFit="1" customWidth="1"/>
    <col min="86" max="86" width="28.140625" style="50" bestFit="1" customWidth="1"/>
    <col min="87" max="87" width="28" style="79" bestFit="1" customWidth="1"/>
    <col min="88" max="88" width="16" style="50" bestFit="1" customWidth="1"/>
    <col min="89" max="89" width="16.140625" style="50" bestFit="1" customWidth="1"/>
    <col min="90" max="90" width="21" style="50" bestFit="1" customWidth="1"/>
    <col min="91" max="91" width="23.140625" style="79" customWidth="1"/>
    <col min="92" max="93" width="18.42578125" style="50" customWidth="1"/>
    <col min="94" max="94" width="23" style="50" customWidth="1"/>
    <col min="95" max="95" width="22.42578125" style="79" customWidth="1"/>
    <col min="96" max="96" width="31.140625" style="50" customWidth="1"/>
    <col min="97" max="97" width="30.5703125" style="50" customWidth="1"/>
    <col min="98" max="98" width="33.85546875" style="50" customWidth="1"/>
    <col min="99" max="99" width="35" style="79" customWidth="1"/>
    <col min="100" max="100" width="20.5703125" style="50" customWidth="1"/>
    <col min="101" max="101" width="23.140625" style="50" customWidth="1"/>
    <col min="102" max="102" width="26.42578125" style="50" customWidth="1"/>
    <col min="103" max="103" width="23.5703125" style="79" customWidth="1"/>
    <col min="104" max="105" width="16" style="50" customWidth="1"/>
    <col min="106" max="106" width="22" style="50" customWidth="1"/>
    <col min="107" max="107" width="28.5703125" style="79" customWidth="1"/>
    <col min="108" max="108" width="10.85546875" style="50"/>
    <col min="109" max="109" width="14" style="41" bestFit="1" customWidth="1"/>
    <col min="110" max="110" width="10.85546875" style="41"/>
    <col min="111" max="111" width="43.5703125" style="41" customWidth="1"/>
    <col min="112" max="116" width="10.85546875" style="41"/>
    <col min="117" max="117" width="14.5703125" style="41" customWidth="1"/>
    <col min="118" max="16384" width="10.85546875" style="41"/>
  </cols>
  <sheetData>
    <row r="1" spans="1:121" ht="19.5" x14ac:dyDescent="0.25">
      <c r="E1" s="76" t="s">
        <v>640</v>
      </c>
      <c r="F1" s="52"/>
      <c r="G1" s="77"/>
      <c r="H1" s="78" t="s">
        <v>217</v>
      </c>
      <c r="L1" s="76" t="s">
        <v>574</v>
      </c>
      <c r="M1" s="52"/>
      <c r="N1" s="52"/>
      <c r="O1" s="77"/>
      <c r="P1" s="167" t="s">
        <v>575</v>
      </c>
      <c r="Q1" s="91"/>
      <c r="R1" s="91"/>
      <c r="S1" s="77"/>
      <c r="T1" s="167" t="s">
        <v>576</v>
      </c>
      <c r="U1" s="91"/>
      <c r="V1" s="91"/>
      <c r="W1" s="77"/>
      <c r="X1" s="93" t="s">
        <v>577</v>
      </c>
      <c r="Z1" s="93" t="s">
        <v>232</v>
      </c>
      <c r="AB1" s="93" t="s">
        <v>578</v>
      </c>
      <c r="AF1" s="93" t="s">
        <v>871</v>
      </c>
      <c r="AJ1" s="93" t="s">
        <v>579</v>
      </c>
      <c r="AN1" s="93" t="s">
        <v>881</v>
      </c>
      <c r="AR1" s="93" t="s">
        <v>580</v>
      </c>
      <c r="AV1" s="167" t="s">
        <v>581</v>
      </c>
      <c r="AW1" s="91"/>
      <c r="AX1" s="91"/>
      <c r="AY1" s="77"/>
      <c r="AZ1" s="167" t="s">
        <v>896</v>
      </c>
      <c r="BA1" s="91"/>
      <c r="BB1" s="91"/>
      <c r="BC1" s="77"/>
      <c r="BD1" s="167" t="s">
        <v>582</v>
      </c>
      <c r="BE1" s="91"/>
      <c r="BF1" s="91"/>
      <c r="BG1" s="77"/>
      <c r="BH1" s="93" t="s">
        <v>583</v>
      </c>
      <c r="BL1" s="93" t="s">
        <v>909</v>
      </c>
      <c r="BP1" s="93" t="s">
        <v>259</v>
      </c>
      <c r="BT1" s="167" t="s">
        <v>584</v>
      </c>
      <c r="BU1" s="91"/>
      <c r="BV1" s="91"/>
      <c r="BW1" s="77"/>
      <c r="BX1" s="76" t="s">
        <v>585</v>
      </c>
      <c r="BY1" s="52"/>
      <c r="BZ1" s="52"/>
      <c r="CA1" s="77"/>
      <c r="CB1" s="167" t="s">
        <v>586</v>
      </c>
      <c r="CC1" s="91"/>
      <c r="CD1" s="91"/>
      <c r="CE1" s="77"/>
      <c r="CF1" s="93" t="s">
        <v>587</v>
      </c>
      <c r="CJ1" s="93" t="s">
        <v>588</v>
      </c>
      <c r="CN1" s="93" t="s">
        <v>589</v>
      </c>
      <c r="CR1" s="167" t="s">
        <v>590</v>
      </c>
      <c r="CS1" s="91"/>
      <c r="CT1" s="91"/>
      <c r="CU1" s="77"/>
      <c r="CV1" s="167" t="s">
        <v>591</v>
      </c>
      <c r="CW1" s="91"/>
      <c r="CX1" s="91"/>
      <c r="CY1" s="77"/>
      <c r="CZ1" s="167" t="s">
        <v>592</v>
      </c>
      <c r="DA1" s="91"/>
      <c r="DB1" s="91"/>
      <c r="DC1" s="77"/>
      <c r="DD1" s="50" t="s">
        <v>262</v>
      </c>
    </row>
    <row r="2" spans="1:121" x14ac:dyDescent="0.25">
      <c r="A2" s="41" t="s">
        <v>216</v>
      </c>
      <c r="B2" s="78" t="s">
        <v>23</v>
      </c>
      <c r="C2" s="78" t="s">
        <v>227</v>
      </c>
      <c r="D2" s="78" t="s">
        <v>256</v>
      </c>
      <c r="E2" s="41" t="s">
        <v>843</v>
      </c>
      <c r="F2" s="41" t="s">
        <v>844</v>
      </c>
      <c r="G2" s="79" t="s">
        <v>845</v>
      </c>
      <c r="H2" s="41" t="s">
        <v>847</v>
      </c>
      <c r="I2" s="41" t="s">
        <v>846</v>
      </c>
      <c r="J2" s="41" t="s">
        <v>848</v>
      </c>
      <c r="K2" s="79" t="s">
        <v>849</v>
      </c>
      <c r="L2" s="41" t="s">
        <v>850</v>
      </c>
      <c r="M2" s="41" t="s">
        <v>851</v>
      </c>
      <c r="N2" s="41" t="s">
        <v>852</v>
      </c>
      <c r="O2" s="79" t="s">
        <v>853</v>
      </c>
      <c r="P2" s="50" t="s">
        <v>854</v>
      </c>
      <c r="Q2" s="50" t="s">
        <v>855</v>
      </c>
      <c r="R2" s="50" t="s">
        <v>856</v>
      </c>
      <c r="S2" s="79" t="s">
        <v>857</v>
      </c>
      <c r="T2" s="50" t="s">
        <v>858</v>
      </c>
      <c r="U2" s="50" t="s">
        <v>859</v>
      </c>
      <c r="V2" s="50" t="s">
        <v>860</v>
      </c>
      <c r="W2" s="79" t="s">
        <v>861</v>
      </c>
      <c r="X2" s="50" t="s">
        <v>863</v>
      </c>
      <c r="Y2" s="50" t="s">
        <v>864</v>
      </c>
      <c r="Z2" s="50" t="s">
        <v>865</v>
      </c>
      <c r="AA2" s="79" t="s">
        <v>866</v>
      </c>
      <c r="AB2" s="50" t="s">
        <v>867</v>
      </c>
      <c r="AC2" s="50" t="s">
        <v>868</v>
      </c>
      <c r="AD2" s="50" t="s">
        <v>869</v>
      </c>
      <c r="AE2" s="79" t="s">
        <v>870</v>
      </c>
      <c r="AF2" s="50" t="s">
        <v>872</v>
      </c>
      <c r="AG2" s="50" t="s">
        <v>873</v>
      </c>
      <c r="AH2" s="50" t="s">
        <v>874</v>
      </c>
      <c r="AI2" s="79" t="s">
        <v>875</v>
      </c>
      <c r="AJ2" s="50" t="s">
        <v>877</v>
      </c>
      <c r="AK2" s="50" t="s">
        <v>878</v>
      </c>
      <c r="AL2" s="50" t="s">
        <v>879</v>
      </c>
      <c r="AM2" s="79" t="s">
        <v>880</v>
      </c>
      <c r="AN2" s="50" t="s">
        <v>882</v>
      </c>
      <c r="AO2" s="50" t="s">
        <v>883</v>
      </c>
      <c r="AP2" s="50" t="s">
        <v>884</v>
      </c>
      <c r="AQ2" s="88" t="s">
        <v>885</v>
      </c>
      <c r="AR2" s="50" t="s">
        <v>887</v>
      </c>
      <c r="AS2" s="50" t="s">
        <v>888</v>
      </c>
      <c r="AT2" s="50" t="s">
        <v>889</v>
      </c>
      <c r="AU2" s="79" t="s">
        <v>890</v>
      </c>
      <c r="AV2" s="50" t="s">
        <v>891</v>
      </c>
      <c r="AW2" s="50" t="s">
        <v>892</v>
      </c>
      <c r="AX2" s="50" t="s">
        <v>893</v>
      </c>
      <c r="AY2" s="79" t="s">
        <v>894</v>
      </c>
      <c r="AZ2" s="50" t="s">
        <v>895</v>
      </c>
      <c r="BA2" s="50" t="s">
        <v>897</v>
      </c>
      <c r="BB2" s="50" t="s">
        <v>898</v>
      </c>
      <c r="BC2" s="79" t="s">
        <v>899</v>
      </c>
      <c r="BD2" s="50" t="s">
        <v>900</v>
      </c>
      <c r="BE2" s="50" t="s">
        <v>901</v>
      </c>
      <c r="BF2" s="50" t="s">
        <v>902</v>
      </c>
      <c r="BG2" s="79" t="s">
        <v>903</v>
      </c>
      <c r="BH2" s="50" t="s">
        <v>905</v>
      </c>
      <c r="BI2" s="50" t="s">
        <v>906</v>
      </c>
      <c r="BJ2" s="50" t="s">
        <v>907</v>
      </c>
      <c r="BK2" s="79" t="s">
        <v>908</v>
      </c>
      <c r="BL2" s="50" t="s">
        <v>910</v>
      </c>
      <c r="BM2" s="50" t="s">
        <v>911</v>
      </c>
      <c r="BN2" s="50" t="s">
        <v>912</v>
      </c>
      <c r="BO2" s="79" t="s">
        <v>913</v>
      </c>
      <c r="BP2" s="50" t="s">
        <v>915</v>
      </c>
      <c r="BQ2" s="50" t="s">
        <v>916</v>
      </c>
      <c r="BR2" s="50" t="s">
        <v>917</v>
      </c>
      <c r="BS2" s="79" t="s">
        <v>918</v>
      </c>
      <c r="BT2" s="50" t="s">
        <v>919</v>
      </c>
      <c r="BU2" s="50" t="s">
        <v>920</v>
      </c>
      <c r="BV2" s="50" t="s">
        <v>921</v>
      </c>
      <c r="BW2" s="79" t="s">
        <v>922</v>
      </c>
      <c r="BX2" s="41" t="s">
        <v>923</v>
      </c>
      <c r="BY2" s="41" t="s">
        <v>924</v>
      </c>
      <c r="BZ2" s="41" t="s">
        <v>925</v>
      </c>
      <c r="CA2" s="79" t="s">
        <v>926</v>
      </c>
      <c r="CB2" s="50" t="s">
        <v>927</v>
      </c>
      <c r="CC2" s="50" t="s">
        <v>928</v>
      </c>
      <c r="CD2" s="50" t="s">
        <v>929</v>
      </c>
      <c r="CE2" s="79" t="s">
        <v>930</v>
      </c>
      <c r="CF2" s="50" t="s">
        <v>932</v>
      </c>
      <c r="CG2" s="50" t="s">
        <v>933</v>
      </c>
      <c r="CH2" s="50" t="s">
        <v>934</v>
      </c>
      <c r="CI2" s="79" t="s">
        <v>935</v>
      </c>
      <c r="CJ2" s="50" t="s">
        <v>936</v>
      </c>
      <c r="CK2" s="50" t="s">
        <v>937</v>
      </c>
      <c r="CL2" s="50" t="s">
        <v>938</v>
      </c>
      <c r="CM2" s="79" t="s">
        <v>939</v>
      </c>
      <c r="CN2" s="50" t="s">
        <v>940</v>
      </c>
      <c r="CO2" s="50" t="s">
        <v>941</v>
      </c>
      <c r="CP2" s="50" t="s">
        <v>942</v>
      </c>
      <c r="CQ2" s="79" t="s">
        <v>945</v>
      </c>
      <c r="CR2" s="50" t="s">
        <v>946</v>
      </c>
      <c r="CS2" s="50" t="s">
        <v>947</v>
      </c>
      <c r="CT2" s="50" t="s">
        <v>948</v>
      </c>
      <c r="CU2" s="79" t="s">
        <v>949</v>
      </c>
      <c r="CV2" s="50" t="s">
        <v>950</v>
      </c>
      <c r="CW2" s="50" t="s">
        <v>951</v>
      </c>
      <c r="CX2" s="50" t="s">
        <v>952</v>
      </c>
      <c r="CY2" s="79" t="s">
        <v>953</v>
      </c>
      <c r="CZ2" s="50" t="s">
        <v>955</v>
      </c>
      <c r="DA2" s="50" t="s">
        <v>956</v>
      </c>
      <c r="DB2" s="50" t="s">
        <v>957</v>
      </c>
      <c r="DC2" s="79" t="s">
        <v>958</v>
      </c>
    </row>
    <row r="3" spans="1:121" x14ac:dyDescent="0.25">
      <c r="A3" s="50">
        <v>21</v>
      </c>
      <c r="B3" s="41" t="s">
        <v>133</v>
      </c>
      <c r="C3" s="41" t="s">
        <v>105</v>
      </c>
      <c r="D3" s="95" t="s">
        <v>257</v>
      </c>
      <c r="E3" s="41">
        <v>4.9000000000000004</v>
      </c>
      <c r="F3" s="41">
        <v>9.6</v>
      </c>
      <c r="G3" s="79">
        <v>0.51041666669999997</v>
      </c>
      <c r="H3" s="41">
        <v>1.5</v>
      </c>
      <c r="I3" s="41">
        <v>0.8</v>
      </c>
      <c r="J3" s="41">
        <v>1.875</v>
      </c>
      <c r="K3" s="79">
        <v>0.7</v>
      </c>
      <c r="L3" s="41">
        <v>0.3</v>
      </c>
      <c r="M3" s="41">
        <v>3.2</v>
      </c>
      <c r="N3" s="41">
        <v>-2.9</v>
      </c>
      <c r="O3" s="79">
        <v>9.375E-2</v>
      </c>
      <c r="P3" s="50">
        <v>2</v>
      </c>
      <c r="Q3" s="50">
        <v>31</v>
      </c>
      <c r="R3" s="50">
        <v>-29</v>
      </c>
      <c r="S3" s="79">
        <v>6.4516129000000005E-2</v>
      </c>
      <c r="T3" s="50">
        <v>2.2000000000000002</v>
      </c>
      <c r="U3" s="50">
        <v>35</v>
      </c>
      <c r="V3" s="50">
        <v>-32.799999999999997</v>
      </c>
      <c r="W3" s="79">
        <v>6.2857142899999996E-2</v>
      </c>
      <c r="X3" s="50">
        <v>9</v>
      </c>
      <c r="Y3" s="50">
        <v>72</v>
      </c>
      <c r="Z3" s="50">
        <v>-63</v>
      </c>
      <c r="AA3" s="79">
        <v>0.125</v>
      </c>
      <c r="AB3" s="50">
        <v>88</v>
      </c>
      <c r="AC3" s="50">
        <v>691</v>
      </c>
      <c r="AD3" s="50">
        <v>-603</v>
      </c>
      <c r="AE3" s="79">
        <v>0.1273516643</v>
      </c>
      <c r="AF3" s="50">
        <v>1.8</v>
      </c>
      <c r="AG3" s="50">
        <v>7.2</v>
      </c>
      <c r="AH3" s="50">
        <v>-5.4</v>
      </c>
      <c r="AI3" s="79">
        <v>0.25</v>
      </c>
      <c r="AJ3" s="50">
        <v>2.8</v>
      </c>
      <c r="AK3" s="50">
        <v>15</v>
      </c>
      <c r="AL3" s="50">
        <v>-12.2</v>
      </c>
      <c r="AM3" s="79">
        <v>0.18666666670000001</v>
      </c>
      <c r="AN3" s="50">
        <v>28</v>
      </c>
      <c r="AO3" s="50">
        <v>147</v>
      </c>
      <c r="AP3" s="50">
        <v>-119</v>
      </c>
      <c r="AQ3" s="88">
        <v>0.1904761905</v>
      </c>
      <c r="AR3" s="50">
        <v>564</v>
      </c>
      <c r="AS3" s="50">
        <v>1530</v>
      </c>
      <c r="AT3" s="50">
        <v>-966</v>
      </c>
      <c r="AU3" s="79">
        <v>0.36862745099999999</v>
      </c>
      <c r="AV3" s="50">
        <v>9.1999999999999993</v>
      </c>
      <c r="AW3" s="50">
        <v>307</v>
      </c>
      <c r="AX3" s="50">
        <v>-297.8</v>
      </c>
      <c r="AY3" s="79">
        <v>2.9967426700000001E-2</v>
      </c>
      <c r="AZ3" s="50">
        <v>91</v>
      </c>
      <c r="BA3" s="50">
        <v>2964</v>
      </c>
      <c r="BB3" s="50">
        <v>-2873</v>
      </c>
      <c r="BC3" s="79">
        <v>3.07017544E-2</v>
      </c>
      <c r="BD3" s="50">
        <v>95</v>
      </c>
      <c r="BE3" s="50">
        <v>3279</v>
      </c>
      <c r="BF3" s="50">
        <v>-3184</v>
      </c>
      <c r="BG3" s="79">
        <v>2.8972247600000001E-2</v>
      </c>
      <c r="BH3" s="50">
        <v>14</v>
      </c>
      <c r="BI3" s="50">
        <v>218</v>
      </c>
      <c r="BJ3" s="50">
        <v>-204</v>
      </c>
      <c r="BK3" s="79">
        <v>6.42201835E-2</v>
      </c>
      <c r="BL3" s="50">
        <v>137</v>
      </c>
      <c r="BM3" s="50">
        <v>2096</v>
      </c>
      <c r="BN3" s="50">
        <v>-1959</v>
      </c>
      <c r="BO3" s="79">
        <v>6.5362595400000001E-2</v>
      </c>
      <c r="BP3" s="50">
        <v>144</v>
      </c>
      <c r="BQ3" s="50">
        <v>2319</v>
      </c>
      <c r="BR3" s="50">
        <v>-2175</v>
      </c>
      <c r="BS3" s="79">
        <v>6.20957309E-2</v>
      </c>
      <c r="BT3" s="50">
        <v>25</v>
      </c>
      <c r="BU3" s="50">
        <v>445</v>
      </c>
      <c r="BV3" s="50">
        <v>-420</v>
      </c>
      <c r="BW3" s="79">
        <v>5.6179775299999998E-2</v>
      </c>
      <c r="BX3" s="50">
        <v>244</v>
      </c>
      <c r="BY3" s="50">
        <v>4290</v>
      </c>
      <c r="BZ3" s="50">
        <v>-4046</v>
      </c>
      <c r="CA3" s="79">
        <v>5.6876456899999997E-2</v>
      </c>
      <c r="CB3" s="50">
        <v>502</v>
      </c>
      <c r="CC3" s="50">
        <v>4629</v>
      </c>
      <c r="CD3" s="50">
        <v>-4127</v>
      </c>
      <c r="CE3" s="79">
        <v>0.10844674880000001</v>
      </c>
      <c r="CF3" s="50">
        <v>850</v>
      </c>
      <c r="CG3" s="50">
        <v>345</v>
      </c>
      <c r="CH3" s="50">
        <v>505</v>
      </c>
      <c r="CI3" s="79">
        <v>2.4637681159000002</v>
      </c>
      <c r="CJ3" s="50">
        <v>8383</v>
      </c>
      <c r="CK3" s="50">
        <v>3327</v>
      </c>
      <c r="CL3" s="50">
        <v>5056</v>
      </c>
      <c r="CM3" s="79">
        <v>2.5196874061000001</v>
      </c>
      <c r="CN3" s="50">
        <v>8819</v>
      </c>
      <c r="CO3" s="50">
        <v>3681</v>
      </c>
      <c r="CP3" s="50">
        <v>5138</v>
      </c>
      <c r="CQ3" s="79">
        <v>2.3958163543</v>
      </c>
      <c r="CR3" s="50">
        <v>262</v>
      </c>
      <c r="CS3" s="50">
        <v>3728</v>
      </c>
      <c r="CT3" s="50">
        <v>-3466</v>
      </c>
      <c r="CU3" s="79">
        <v>7.0278969999999996E-2</v>
      </c>
      <c r="CV3" s="50">
        <v>2580</v>
      </c>
      <c r="CW3" s="50">
        <v>35941</v>
      </c>
      <c r="CX3" s="50">
        <v>-33361</v>
      </c>
      <c r="CY3" s="79">
        <v>7.1784313200000005E-2</v>
      </c>
      <c r="CZ3" s="50">
        <v>52247</v>
      </c>
      <c r="DA3" s="50">
        <v>373941</v>
      </c>
      <c r="DB3" s="50">
        <v>-321694</v>
      </c>
      <c r="DC3" s="79">
        <v>0.1397199023</v>
      </c>
      <c r="DM3" s="98" t="s">
        <v>263</v>
      </c>
      <c r="DN3" s="98" t="s">
        <v>274</v>
      </c>
      <c r="DO3" s="98"/>
      <c r="DP3" s="98"/>
      <c r="DQ3" s="98"/>
    </row>
    <row r="4" spans="1:121" x14ac:dyDescent="0.25">
      <c r="A4" s="50">
        <v>22</v>
      </c>
      <c r="B4" s="41" t="s">
        <v>133</v>
      </c>
      <c r="C4" s="41" t="s">
        <v>105</v>
      </c>
      <c r="D4" s="95" t="s">
        <v>257</v>
      </c>
      <c r="E4" s="41">
        <v>1</v>
      </c>
      <c r="F4" s="41">
        <v>4.5</v>
      </c>
      <c r="G4" s="79">
        <v>0.22222222220000001</v>
      </c>
      <c r="H4" s="41">
        <v>1.3</v>
      </c>
      <c r="I4" s="41">
        <v>1.1000000000000001</v>
      </c>
      <c r="J4" s="41">
        <v>1.1818181818</v>
      </c>
      <c r="K4" s="79">
        <v>0.2</v>
      </c>
      <c r="L4" s="41">
        <v>6.8</v>
      </c>
      <c r="M4" s="41">
        <v>2.1</v>
      </c>
      <c r="N4" s="41">
        <v>4.7</v>
      </c>
      <c r="O4" s="79">
        <v>3.2380952381000001</v>
      </c>
      <c r="P4" s="50">
        <v>45</v>
      </c>
      <c r="Q4" s="50">
        <v>13</v>
      </c>
      <c r="R4" s="50">
        <v>32</v>
      </c>
      <c r="S4" s="79">
        <v>3.4615384615</v>
      </c>
      <c r="T4" s="50">
        <v>46</v>
      </c>
      <c r="U4" s="50">
        <v>14</v>
      </c>
      <c r="V4" s="50">
        <v>32</v>
      </c>
      <c r="W4" s="79">
        <v>3.2857142857000001</v>
      </c>
      <c r="X4" s="50">
        <v>62</v>
      </c>
      <c r="Y4" s="50">
        <v>28</v>
      </c>
      <c r="Z4" s="50">
        <v>34</v>
      </c>
      <c r="AA4" s="79">
        <v>2.2142857142999999</v>
      </c>
      <c r="AB4" s="50">
        <v>416</v>
      </c>
      <c r="AC4" s="50">
        <v>177</v>
      </c>
      <c r="AD4" s="50">
        <v>239</v>
      </c>
      <c r="AE4" s="79">
        <v>2.3502824859000002</v>
      </c>
      <c r="AF4" s="50">
        <v>42</v>
      </c>
      <c r="AG4" s="50">
        <v>3.9</v>
      </c>
      <c r="AH4" s="50">
        <v>38.1</v>
      </c>
      <c r="AI4" s="79">
        <v>10.769230769</v>
      </c>
      <c r="AJ4" s="50">
        <v>70</v>
      </c>
      <c r="AK4" s="50">
        <v>11</v>
      </c>
      <c r="AL4" s="50">
        <v>59</v>
      </c>
      <c r="AM4" s="79">
        <v>6.3636363636000004</v>
      </c>
      <c r="AN4" s="50">
        <v>467</v>
      </c>
      <c r="AO4" s="50">
        <v>69</v>
      </c>
      <c r="AP4" s="50">
        <v>398</v>
      </c>
      <c r="AQ4" s="88">
        <v>6.7681159419999997</v>
      </c>
      <c r="AR4" s="50">
        <v>46808</v>
      </c>
      <c r="AS4" s="50">
        <v>1517</v>
      </c>
      <c r="AT4" s="50">
        <v>45291</v>
      </c>
      <c r="AU4" s="79">
        <v>30.855636124</v>
      </c>
      <c r="AV4" s="50">
        <v>415</v>
      </c>
      <c r="AW4" s="50">
        <v>71</v>
      </c>
      <c r="AX4" s="50">
        <v>344</v>
      </c>
      <c r="AY4" s="79">
        <v>5.8450704225000001</v>
      </c>
      <c r="AZ4" s="50">
        <v>2766</v>
      </c>
      <c r="BA4" s="50">
        <v>446</v>
      </c>
      <c r="BB4" s="50">
        <v>2320</v>
      </c>
      <c r="BC4" s="79">
        <v>6.2017937219999997</v>
      </c>
      <c r="BD4" s="50">
        <v>2793</v>
      </c>
      <c r="BE4" s="50">
        <v>467</v>
      </c>
      <c r="BF4" s="50">
        <v>2326</v>
      </c>
      <c r="BG4" s="79">
        <v>5.9807280513999999</v>
      </c>
      <c r="BH4" s="50">
        <v>499</v>
      </c>
      <c r="BI4" s="50">
        <v>511</v>
      </c>
      <c r="BJ4" s="50">
        <v>-12</v>
      </c>
      <c r="BK4" s="79">
        <v>0.9765166341</v>
      </c>
      <c r="BL4" s="50">
        <v>3327</v>
      </c>
      <c r="BM4" s="50">
        <v>3177</v>
      </c>
      <c r="BN4" s="50">
        <v>150</v>
      </c>
      <c r="BO4" s="79">
        <v>1.0472143532</v>
      </c>
      <c r="BP4" s="50">
        <v>3361</v>
      </c>
      <c r="BQ4" s="50">
        <v>3327</v>
      </c>
      <c r="BR4" s="50">
        <v>34</v>
      </c>
      <c r="BS4" s="79">
        <v>1.0102194169000001</v>
      </c>
      <c r="BT4" s="50">
        <v>287</v>
      </c>
      <c r="BU4" s="50">
        <v>280</v>
      </c>
      <c r="BV4" s="50">
        <v>7</v>
      </c>
      <c r="BW4" s="79">
        <v>1.0249999999999999</v>
      </c>
      <c r="BX4" s="50">
        <v>1911</v>
      </c>
      <c r="BY4" s="50">
        <v>1742</v>
      </c>
      <c r="BZ4" s="50">
        <v>169</v>
      </c>
      <c r="CA4" s="79">
        <v>1.0970149253999999</v>
      </c>
      <c r="CB4" s="50">
        <v>28761</v>
      </c>
      <c r="CC4" s="50">
        <v>6197</v>
      </c>
      <c r="CD4" s="50">
        <v>22564</v>
      </c>
      <c r="CE4" s="79">
        <v>4.6411166693999997</v>
      </c>
      <c r="CF4" s="50">
        <v>3815</v>
      </c>
      <c r="CG4" s="50">
        <v>1230</v>
      </c>
      <c r="CH4" s="50">
        <v>2585</v>
      </c>
      <c r="CI4" s="79">
        <v>3.1016260163</v>
      </c>
      <c r="CJ4" s="50">
        <v>25414</v>
      </c>
      <c r="CK4" s="50">
        <v>7643</v>
      </c>
      <c r="CL4" s="50">
        <v>17771</v>
      </c>
      <c r="CM4" s="79">
        <v>3.3251341096</v>
      </c>
      <c r="CN4" s="50">
        <v>25670</v>
      </c>
      <c r="CO4" s="50">
        <v>8005</v>
      </c>
      <c r="CP4" s="50">
        <v>17665</v>
      </c>
      <c r="CQ4" s="79">
        <v>3.2067457839000002</v>
      </c>
      <c r="CR4" s="50">
        <v>2295</v>
      </c>
      <c r="CS4" s="50">
        <v>1585</v>
      </c>
      <c r="CT4" s="50">
        <v>710</v>
      </c>
      <c r="CU4" s="79">
        <v>1.4479495268</v>
      </c>
      <c r="CV4" s="50">
        <v>15287</v>
      </c>
      <c r="CW4" s="50">
        <v>9855</v>
      </c>
      <c r="CX4" s="50">
        <v>5432</v>
      </c>
      <c r="CY4" s="79">
        <v>1.5511922882</v>
      </c>
      <c r="CZ4" s="50">
        <v>1532859</v>
      </c>
      <c r="DA4" s="50">
        <v>217919</v>
      </c>
      <c r="DB4" s="50">
        <v>1314940</v>
      </c>
      <c r="DC4" s="79">
        <v>7.0340768817999999</v>
      </c>
      <c r="DM4" s="41" t="s">
        <v>264</v>
      </c>
      <c r="DN4" s="95" t="s">
        <v>265</v>
      </c>
    </row>
    <row r="5" spans="1:121" x14ac:dyDescent="0.25">
      <c r="A5" s="50">
        <v>23</v>
      </c>
      <c r="B5" s="41" t="s">
        <v>133</v>
      </c>
      <c r="C5" s="41" t="s">
        <v>105</v>
      </c>
      <c r="D5" s="95" t="s">
        <v>257</v>
      </c>
      <c r="E5" s="41">
        <v>1.8</v>
      </c>
      <c r="F5" s="41">
        <v>4</v>
      </c>
      <c r="G5" s="79">
        <v>0.45</v>
      </c>
      <c r="H5" s="41">
        <v>1.1000000000000001</v>
      </c>
      <c r="I5" s="41">
        <v>2.1</v>
      </c>
      <c r="J5" s="41">
        <v>0.52380952380000001</v>
      </c>
      <c r="K5" s="79">
        <v>-1</v>
      </c>
      <c r="L5" s="41">
        <v>0.01</v>
      </c>
      <c r="M5" s="41">
        <v>0.8</v>
      </c>
      <c r="N5" s="41">
        <v>-0.79</v>
      </c>
      <c r="O5" s="79">
        <v>1.2500000000000001E-2</v>
      </c>
      <c r="P5" s="50">
        <v>0.1</v>
      </c>
      <c r="Q5" s="50">
        <v>6.2</v>
      </c>
      <c r="R5" s="50">
        <v>-6.1</v>
      </c>
      <c r="S5" s="79">
        <v>1.6129032299999999E-2</v>
      </c>
      <c r="T5" s="50">
        <v>0.1</v>
      </c>
      <c r="U5" s="50">
        <v>6.3</v>
      </c>
      <c r="V5" s="50">
        <v>-6.2</v>
      </c>
      <c r="W5" s="79">
        <v>1.5873015899999999E-2</v>
      </c>
      <c r="X5" s="50">
        <v>14</v>
      </c>
      <c r="Y5" s="50">
        <v>29</v>
      </c>
      <c r="Z5" s="50">
        <v>-15</v>
      </c>
      <c r="AA5" s="79">
        <v>0.48275862069999997</v>
      </c>
      <c r="AB5" s="50">
        <v>137</v>
      </c>
      <c r="AC5" s="50">
        <v>218</v>
      </c>
      <c r="AD5" s="50">
        <v>-81</v>
      </c>
      <c r="AE5" s="79">
        <v>0.62844036700000006</v>
      </c>
      <c r="AF5" s="50">
        <v>3.5</v>
      </c>
      <c r="AG5" s="50">
        <v>12</v>
      </c>
      <c r="AH5" s="50">
        <v>-8.5</v>
      </c>
      <c r="AI5" s="79">
        <v>0.29166666670000002</v>
      </c>
      <c r="AJ5" s="50">
        <v>15</v>
      </c>
      <c r="AK5" s="50">
        <v>9.8000000000000007</v>
      </c>
      <c r="AL5" s="50">
        <v>5.2</v>
      </c>
      <c r="AM5" s="79">
        <v>1.5306122448999999</v>
      </c>
      <c r="AN5" s="50">
        <v>144</v>
      </c>
      <c r="AO5" s="50">
        <v>74</v>
      </c>
      <c r="AP5" s="50">
        <v>70</v>
      </c>
      <c r="AQ5" s="88">
        <v>1.9459459458999999</v>
      </c>
      <c r="AR5" s="50">
        <v>3628</v>
      </c>
      <c r="AS5" s="50">
        <v>4170</v>
      </c>
      <c r="AT5" s="50">
        <v>-542</v>
      </c>
      <c r="AU5" s="79">
        <v>0.87002398079999999</v>
      </c>
      <c r="AV5" s="50">
        <v>46</v>
      </c>
      <c r="AW5" s="50">
        <v>93</v>
      </c>
      <c r="AX5" s="50">
        <v>-47</v>
      </c>
      <c r="AY5" s="79">
        <v>0.49462365590000001</v>
      </c>
      <c r="AZ5" s="50">
        <v>446</v>
      </c>
      <c r="BA5" s="50">
        <v>691</v>
      </c>
      <c r="BB5" s="50">
        <v>-245</v>
      </c>
      <c r="BC5" s="79">
        <v>0.64544138929999995</v>
      </c>
      <c r="BD5" s="50">
        <v>464</v>
      </c>
      <c r="BE5" s="50">
        <v>704</v>
      </c>
      <c r="BF5" s="50">
        <v>-240</v>
      </c>
      <c r="BG5" s="79">
        <v>0.65909090910000001</v>
      </c>
      <c r="BH5" s="50">
        <v>111</v>
      </c>
      <c r="BI5" s="50">
        <v>177</v>
      </c>
      <c r="BJ5" s="50">
        <v>-66</v>
      </c>
      <c r="BK5" s="79">
        <v>0.62711864409999996</v>
      </c>
      <c r="BL5" s="50">
        <v>1072</v>
      </c>
      <c r="BM5" s="50">
        <v>1320</v>
      </c>
      <c r="BN5" s="50">
        <v>-248</v>
      </c>
      <c r="BO5" s="79">
        <v>0.81212121209999999</v>
      </c>
      <c r="BP5" s="50">
        <v>1117</v>
      </c>
      <c r="BQ5" s="50">
        <v>1344</v>
      </c>
      <c r="BR5" s="50">
        <v>-227</v>
      </c>
      <c r="BS5" s="79">
        <v>0.83110119049999998</v>
      </c>
      <c r="BT5" s="50">
        <v>84</v>
      </c>
      <c r="BU5" s="50">
        <v>329</v>
      </c>
      <c r="BV5" s="50">
        <v>-245</v>
      </c>
      <c r="BW5" s="79">
        <v>0.25531914890000001</v>
      </c>
      <c r="BX5" s="50">
        <v>813</v>
      </c>
      <c r="BY5" s="50">
        <v>2464</v>
      </c>
      <c r="BZ5" s="50">
        <v>-1651</v>
      </c>
      <c r="CA5" s="79">
        <v>0.32995129870000001</v>
      </c>
      <c r="CB5" s="50">
        <v>2129</v>
      </c>
      <c r="CC5" s="50">
        <v>18686</v>
      </c>
      <c r="CD5" s="50">
        <v>-16557</v>
      </c>
      <c r="CE5" s="79">
        <v>0.1139355667</v>
      </c>
      <c r="CF5" s="50">
        <v>86</v>
      </c>
      <c r="CG5" s="50">
        <v>387</v>
      </c>
      <c r="CH5" s="50">
        <v>-301</v>
      </c>
      <c r="CI5" s="79">
        <v>0.22222222220000001</v>
      </c>
      <c r="CJ5" s="50">
        <v>832</v>
      </c>
      <c r="CK5" s="50">
        <v>2896</v>
      </c>
      <c r="CL5" s="50">
        <v>-2064</v>
      </c>
      <c r="CM5" s="79">
        <v>0.28729281769999998</v>
      </c>
      <c r="CN5" s="50">
        <v>866</v>
      </c>
      <c r="CO5" s="50">
        <v>2948</v>
      </c>
      <c r="CP5" s="50">
        <v>-2082</v>
      </c>
      <c r="CQ5" s="79">
        <v>0.29375848030000001</v>
      </c>
      <c r="CR5" s="50">
        <v>406</v>
      </c>
      <c r="CS5" s="50" t="s">
        <v>11</v>
      </c>
      <c r="CT5" s="50" t="s">
        <v>11</v>
      </c>
      <c r="CU5" s="79" t="s">
        <v>11</v>
      </c>
      <c r="CV5" s="50">
        <v>3911</v>
      </c>
      <c r="CW5" s="50" t="s">
        <v>11</v>
      </c>
      <c r="CX5" s="50" t="s">
        <v>11</v>
      </c>
      <c r="CY5" s="79" t="s">
        <v>11</v>
      </c>
      <c r="CZ5" s="50">
        <v>98759</v>
      </c>
      <c r="DA5" s="50" t="s">
        <v>11</v>
      </c>
      <c r="DB5" s="50" t="s">
        <v>11</v>
      </c>
      <c r="DC5" s="79" t="s">
        <v>11</v>
      </c>
      <c r="DM5" s="41" t="s">
        <v>266</v>
      </c>
      <c r="DN5" s="41" t="s">
        <v>271</v>
      </c>
    </row>
    <row r="6" spans="1:121" x14ac:dyDescent="0.25">
      <c r="A6" s="50">
        <v>24</v>
      </c>
      <c r="B6" s="41" t="s">
        <v>133</v>
      </c>
      <c r="C6" s="41" t="s">
        <v>105</v>
      </c>
      <c r="D6" s="95" t="s">
        <v>257</v>
      </c>
      <c r="E6" s="41">
        <v>0.3</v>
      </c>
      <c r="F6" s="41">
        <v>4.3</v>
      </c>
      <c r="G6" s="79">
        <v>6.9767441900000005E-2</v>
      </c>
      <c r="H6" s="41">
        <v>3.3</v>
      </c>
      <c r="I6" s="41">
        <v>2.4</v>
      </c>
      <c r="J6" s="41">
        <v>1.375</v>
      </c>
      <c r="K6" s="79">
        <v>0.9</v>
      </c>
      <c r="L6" s="41">
        <v>2.7</v>
      </c>
      <c r="M6" s="41">
        <v>3.8</v>
      </c>
      <c r="N6" s="41">
        <v>-1.1000000000000001</v>
      </c>
      <c r="O6" s="79">
        <v>0.71052631580000003</v>
      </c>
      <c r="P6" s="50">
        <v>22</v>
      </c>
      <c r="Q6" s="50">
        <v>28</v>
      </c>
      <c r="R6" s="50">
        <v>-6</v>
      </c>
      <c r="S6" s="79">
        <v>0.78571428570000001</v>
      </c>
      <c r="T6" s="50">
        <v>22</v>
      </c>
      <c r="U6" s="50">
        <v>29</v>
      </c>
      <c r="V6" s="50">
        <v>-7</v>
      </c>
      <c r="W6" s="79">
        <v>0.75862068969999996</v>
      </c>
      <c r="X6" s="50">
        <v>70</v>
      </c>
      <c r="Y6" s="50">
        <v>36</v>
      </c>
      <c r="Z6" s="50">
        <v>34</v>
      </c>
      <c r="AA6" s="79">
        <v>1.9444444444</v>
      </c>
      <c r="AB6" s="50">
        <v>575</v>
      </c>
      <c r="AC6" s="50">
        <v>262</v>
      </c>
      <c r="AD6" s="50">
        <v>313</v>
      </c>
      <c r="AE6" s="79">
        <v>2.1946564885000002</v>
      </c>
      <c r="AF6" s="50">
        <v>229</v>
      </c>
      <c r="AG6" s="50">
        <v>6.1</v>
      </c>
      <c r="AH6" s="50">
        <v>222.9</v>
      </c>
      <c r="AI6" s="79">
        <v>37.540983607000001</v>
      </c>
      <c r="AJ6" s="50">
        <v>131</v>
      </c>
      <c r="AK6" s="50">
        <v>17</v>
      </c>
      <c r="AL6" s="50">
        <v>114</v>
      </c>
      <c r="AM6" s="79">
        <v>7.7058823528999998</v>
      </c>
      <c r="AN6" s="50">
        <v>1072</v>
      </c>
      <c r="AO6" s="50">
        <v>122</v>
      </c>
      <c r="AP6" s="50">
        <v>950</v>
      </c>
      <c r="AQ6" s="88">
        <v>8.7868852459000006</v>
      </c>
      <c r="AR6" s="50">
        <v>426927</v>
      </c>
      <c r="AS6" s="50">
        <v>2825</v>
      </c>
      <c r="AT6" s="50">
        <v>424102</v>
      </c>
      <c r="AU6" s="79">
        <v>151.12460177</v>
      </c>
      <c r="AV6" s="50">
        <v>523</v>
      </c>
      <c r="AW6" s="50">
        <v>169</v>
      </c>
      <c r="AX6" s="50">
        <v>354</v>
      </c>
      <c r="AY6" s="79">
        <v>3.0946745562000002</v>
      </c>
      <c r="AZ6" s="50">
        <v>4290</v>
      </c>
      <c r="BA6" s="50">
        <v>1232</v>
      </c>
      <c r="BB6" s="50">
        <v>3058</v>
      </c>
      <c r="BC6" s="79">
        <v>3.4821428570999999</v>
      </c>
      <c r="BD6" s="50">
        <v>4301</v>
      </c>
      <c r="BE6" s="50">
        <v>1288</v>
      </c>
      <c r="BF6" s="50">
        <v>3013</v>
      </c>
      <c r="BG6" s="79">
        <v>3.3392857142999999</v>
      </c>
      <c r="BH6" s="50">
        <v>1046</v>
      </c>
      <c r="BI6" s="50">
        <v>137</v>
      </c>
      <c r="BJ6" s="50">
        <v>909</v>
      </c>
      <c r="BK6" s="79">
        <v>7.6350364963999997</v>
      </c>
      <c r="BL6" s="50">
        <v>8579</v>
      </c>
      <c r="BM6" s="50">
        <v>1001</v>
      </c>
      <c r="BN6" s="50">
        <v>7578</v>
      </c>
      <c r="BO6" s="79">
        <v>8.5704295704</v>
      </c>
      <c r="BP6" s="50">
        <v>8601</v>
      </c>
      <c r="BQ6" s="50">
        <v>1046</v>
      </c>
      <c r="BR6" s="50">
        <v>7555</v>
      </c>
      <c r="BS6" s="79">
        <v>8.2227533460999993</v>
      </c>
      <c r="BT6" s="50">
        <v>757</v>
      </c>
      <c r="BU6" s="50" t="s">
        <v>11</v>
      </c>
      <c r="BV6" s="50" t="s">
        <v>11</v>
      </c>
      <c r="BW6" s="79" t="s">
        <v>11</v>
      </c>
      <c r="BX6" s="50">
        <v>6208</v>
      </c>
      <c r="BY6" s="50" t="s">
        <v>11</v>
      </c>
      <c r="BZ6" s="50" t="s">
        <v>11</v>
      </c>
      <c r="CA6" s="79" t="s">
        <v>11</v>
      </c>
      <c r="CB6" s="50">
        <v>301329</v>
      </c>
      <c r="CC6" s="50" t="s">
        <v>11</v>
      </c>
      <c r="CD6" s="50" t="s">
        <v>11</v>
      </c>
      <c r="CE6" s="79" t="s">
        <v>11</v>
      </c>
      <c r="CF6" s="50" t="s">
        <v>11</v>
      </c>
      <c r="CG6" s="50" t="s">
        <v>11</v>
      </c>
      <c r="CH6" s="50" t="s">
        <v>11</v>
      </c>
      <c r="CI6" s="79" t="s">
        <v>11</v>
      </c>
      <c r="CJ6" s="50" t="s">
        <v>11</v>
      </c>
      <c r="CK6" s="50" t="s">
        <v>11</v>
      </c>
      <c r="CL6" s="50" t="s">
        <v>11</v>
      </c>
      <c r="CM6" s="79" t="s">
        <v>11</v>
      </c>
      <c r="CN6" s="50" t="s">
        <v>11</v>
      </c>
      <c r="CO6" s="50" t="s">
        <v>11</v>
      </c>
      <c r="CP6" s="50" t="s">
        <v>11</v>
      </c>
      <c r="CQ6" s="79" t="s">
        <v>11</v>
      </c>
      <c r="CR6" s="50" t="s">
        <v>11</v>
      </c>
      <c r="CS6" s="50" t="s">
        <v>11</v>
      </c>
      <c r="CT6" s="50" t="s">
        <v>11</v>
      </c>
      <c r="CU6" s="79" t="s">
        <v>11</v>
      </c>
      <c r="CV6" s="50" t="s">
        <v>11</v>
      </c>
      <c r="CW6" s="50" t="s">
        <v>11</v>
      </c>
      <c r="CX6" s="50" t="s">
        <v>11</v>
      </c>
      <c r="CY6" s="79" t="s">
        <v>11</v>
      </c>
      <c r="CZ6" s="50" t="s">
        <v>11</v>
      </c>
      <c r="DA6" s="50" t="s">
        <v>11</v>
      </c>
      <c r="DB6" s="50" t="s">
        <v>11</v>
      </c>
      <c r="DC6" s="79" t="s">
        <v>11</v>
      </c>
      <c r="DM6" s="41" t="s">
        <v>267</v>
      </c>
      <c r="DN6" s="41" t="s">
        <v>268</v>
      </c>
    </row>
    <row r="7" spans="1:121" x14ac:dyDescent="0.25">
      <c r="A7" s="50">
        <v>25</v>
      </c>
      <c r="B7" s="41" t="s">
        <v>133</v>
      </c>
      <c r="C7" s="41" t="s">
        <v>105</v>
      </c>
      <c r="D7" s="95" t="s">
        <v>257</v>
      </c>
      <c r="E7" s="41">
        <v>4.5</v>
      </c>
      <c r="F7" s="41">
        <v>3.9</v>
      </c>
      <c r="G7" s="79">
        <v>1.1538461538</v>
      </c>
      <c r="H7" s="41">
        <v>0.8</v>
      </c>
      <c r="I7" s="41">
        <v>0.6</v>
      </c>
      <c r="J7" s="41">
        <v>1.3333333332999999</v>
      </c>
      <c r="K7" s="79">
        <v>0.2</v>
      </c>
      <c r="L7" s="41">
        <v>10</v>
      </c>
      <c r="M7" s="41">
        <v>2</v>
      </c>
      <c r="N7" s="41">
        <v>8</v>
      </c>
      <c r="O7" s="79">
        <v>5</v>
      </c>
      <c r="P7" s="50">
        <v>120</v>
      </c>
      <c r="Q7" s="50">
        <v>12</v>
      </c>
      <c r="R7" s="50">
        <v>108</v>
      </c>
      <c r="S7" s="79">
        <v>10</v>
      </c>
      <c r="T7" s="50">
        <v>125</v>
      </c>
      <c r="U7" s="50">
        <v>13</v>
      </c>
      <c r="V7" s="50">
        <v>112</v>
      </c>
      <c r="W7" s="79">
        <v>9.6153846154</v>
      </c>
      <c r="X7" s="50">
        <v>80</v>
      </c>
      <c r="Y7" s="50">
        <v>62</v>
      </c>
      <c r="Z7" s="50">
        <v>18</v>
      </c>
      <c r="AA7" s="79">
        <v>1.2903225806</v>
      </c>
      <c r="AB7" s="50">
        <v>934</v>
      </c>
      <c r="AC7" s="50">
        <v>379</v>
      </c>
      <c r="AD7" s="50">
        <v>555</v>
      </c>
      <c r="AE7" s="79">
        <v>2.4643799471999999</v>
      </c>
      <c r="AF7" s="50">
        <v>21</v>
      </c>
      <c r="AG7" s="50">
        <v>9.8000000000000007</v>
      </c>
      <c r="AH7" s="50">
        <v>11.2</v>
      </c>
      <c r="AI7" s="79">
        <v>2.1428571429000001</v>
      </c>
      <c r="AJ7" s="50">
        <v>119</v>
      </c>
      <c r="AK7" s="50">
        <v>26</v>
      </c>
      <c r="AL7" s="50">
        <v>93</v>
      </c>
      <c r="AM7" s="79">
        <v>4.5769230769</v>
      </c>
      <c r="AN7" s="50">
        <v>1383</v>
      </c>
      <c r="AO7" s="50">
        <v>158</v>
      </c>
      <c r="AP7" s="50">
        <v>1225</v>
      </c>
      <c r="AQ7" s="88">
        <v>8.7531645569999998</v>
      </c>
      <c r="AR7" s="50">
        <v>30576</v>
      </c>
      <c r="AS7" s="50">
        <v>4069</v>
      </c>
      <c r="AT7" s="50">
        <v>26507</v>
      </c>
      <c r="AU7" s="79">
        <v>7.5143769968000003</v>
      </c>
      <c r="AV7" s="50">
        <v>250</v>
      </c>
      <c r="AW7" s="50">
        <v>256</v>
      </c>
      <c r="AX7" s="50">
        <v>-6</v>
      </c>
      <c r="AY7" s="79">
        <v>0.9765625</v>
      </c>
      <c r="AZ7" s="50">
        <v>2896</v>
      </c>
      <c r="BA7" s="50">
        <v>1552</v>
      </c>
      <c r="BB7" s="50">
        <v>1344</v>
      </c>
      <c r="BC7" s="79">
        <v>1.8659793814000001</v>
      </c>
      <c r="BD7" s="50">
        <v>3034</v>
      </c>
      <c r="BE7" s="50">
        <v>1615</v>
      </c>
      <c r="BF7" s="50">
        <v>1419</v>
      </c>
      <c r="BG7" s="79">
        <v>1.8786377708999999</v>
      </c>
      <c r="BH7" s="50">
        <v>268</v>
      </c>
      <c r="BI7" s="50">
        <v>61</v>
      </c>
      <c r="BJ7" s="50">
        <v>207</v>
      </c>
      <c r="BK7" s="79">
        <v>4.3934426230000003</v>
      </c>
      <c r="BL7" s="50">
        <v>3104</v>
      </c>
      <c r="BM7" s="50">
        <v>371</v>
      </c>
      <c r="BN7" s="50">
        <v>2733</v>
      </c>
      <c r="BO7" s="79">
        <v>8.3665768194000005</v>
      </c>
      <c r="BP7" s="50">
        <v>3251</v>
      </c>
      <c r="BQ7" s="50">
        <v>385</v>
      </c>
      <c r="BR7" s="50">
        <v>2866</v>
      </c>
      <c r="BS7" s="79">
        <v>8.4441558442000009</v>
      </c>
      <c r="BT7" s="50">
        <v>337</v>
      </c>
      <c r="BU7" s="50">
        <v>315</v>
      </c>
      <c r="BV7" s="50">
        <v>22</v>
      </c>
      <c r="BW7" s="79">
        <v>1.0698412697999999</v>
      </c>
      <c r="BX7" s="50">
        <v>3911</v>
      </c>
      <c r="BY7" s="50">
        <v>1911</v>
      </c>
      <c r="BZ7" s="50">
        <v>2000</v>
      </c>
      <c r="CA7" s="79">
        <v>2.0465724751000001</v>
      </c>
      <c r="CB7" s="50">
        <v>7456</v>
      </c>
      <c r="CC7" s="50">
        <v>8122</v>
      </c>
      <c r="CD7" s="50">
        <v>-666</v>
      </c>
      <c r="CE7" s="79">
        <v>0.91800049250000004</v>
      </c>
      <c r="CF7" s="50">
        <v>6342</v>
      </c>
      <c r="CG7" s="50">
        <v>61</v>
      </c>
      <c r="CH7" s="50">
        <v>6281</v>
      </c>
      <c r="CI7" s="79">
        <v>103.96721311</v>
      </c>
      <c r="CJ7" s="50">
        <v>73562</v>
      </c>
      <c r="CK7" s="50">
        <v>371</v>
      </c>
      <c r="CL7" s="50">
        <v>73191</v>
      </c>
      <c r="CM7" s="79">
        <v>198.28032345</v>
      </c>
      <c r="CN7" s="50">
        <v>77046</v>
      </c>
      <c r="CO7" s="50">
        <v>385</v>
      </c>
      <c r="CP7" s="50">
        <v>76661</v>
      </c>
      <c r="CQ7" s="79">
        <v>200.11948052</v>
      </c>
      <c r="CR7" s="50">
        <v>1318</v>
      </c>
      <c r="CS7" s="50">
        <v>1202</v>
      </c>
      <c r="CT7" s="50">
        <v>116</v>
      </c>
      <c r="CU7" s="79">
        <v>1.0965058236</v>
      </c>
      <c r="CV7" s="50">
        <v>15287</v>
      </c>
      <c r="CW7" s="50">
        <v>7298</v>
      </c>
      <c r="CX7" s="50">
        <v>7989</v>
      </c>
      <c r="CY7" s="79">
        <v>2.0946834749000001</v>
      </c>
      <c r="CZ7" s="50">
        <v>338024</v>
      </c>
      <c r="DA7" s="50">
        <v>188428</v>
      </c>
      <c r="DB7" s="50">
        <v>149596</v>
      </c>
      <c r="DC7" s="79">
        <v>1.7939159785000001</v>
      </c>
      <c r="DM7" s="41" t="s">
        <v>269</v>
      </c>
      <c r="DN7" s="41" t="s">
        <v>270</v>
      </c>
    </row>
    <row r="8" spans="1:121" x14ac:dyDescent="0.25">
      <c r="A8" s="50">
        <v>26</v>
      </c>
      <c r="B8" s="41" t="s">
        <v>133</v>
      </c>
      <c r="C8" s="41" t="s">
        <v>105</v>
      </c>
      <c r="D8" s="95" t="s">
        <v>257</v>
      </c>
      <c r="E8" s="41">
        <v>2.8</v>
      </c>
      <c r="F8" s="41" t="s">
        <v>11</v>
      </c>
      <c r="G8" s="79" t="s">
        <v>11</v>
      </c>
      <c r="H8" s="41">
        <v>1.3</v>
      </c>
      <c r="I8" s="41">
        <v>0.2</v>
      </c>
      <c r="J8" s="41">
        <v>6.5</v>
      </c>
      <c r="K8" s="79">
        <v>1.1000000000000001</v>
      </c>
      <c r="L8" s="41">
        <v>3.2</v>
      </c>
      <c r="M8" s="41">
        <v>0.3</v>
      </c>
      <c r="N8" s="41">
        <v>2.9</v>
      </c>
      <c r="O8" s="79">
        <v>10.666666666999999</v>
      </c>
      <c r="P8" s="50">
        <v>31</v>
      </c>
      <c r="Q8" s="50">
        <v>2.2000000000000002</v>
      </c>
      <c r="R8" s="50">
        <v>28.8</v>
      </c>
      <c r="S8" s="79">
        <v>14.090909091</v>
      </c>
      <c r="T8" s="50" t="s">
        <v>11</v>
      </c>
      <c r="U8" s="50" t="s">
        <v>11</v>
      </c>
      <c r="V8" s="50" t="s">
        <v>11</v>
      </c>
      <c r="W8" s="79" t="s">
        <v>11</v>
      </c>
      <c r="X8" s="50">
        <v>208</v>
      </c>
      <c r="Y8" s="50">
        <v>35</v>
      </c>
      <c r="Z8" s="50">
        <v>173</v>
      </c>
      <c r="AA8" s="79">
        <v>5.9428571429000003</v>
      </c>
      <c r="AB8" s="50">
        <v>2001</v>
      </c>
      <c r="AC8" s="50">
        <v>233</v>
      </c>
      <c r="AD8" s="50">
        <v>1768</v>
      </c>
      <c r="AE8" s="79">
        <v>8.5879828325999998</v>
      </c>
      <c r="AF8" s="50" t="s">
        <v>11</v>
      </c>
      <c r="AG8" s="50" t="s">
        <v>11</v>
      </c>
      <c r="AH8" s="50" t="s">
        <v>11</v>
      </c>
      <c r="AI8" s="79" t="s">
        <v>11</v>
      </c>
      <c r="AJ8" s="50">
        <v>62</v>
      </c>
      <c r="AK8" s="50">
        <v>4.0999999999999996</v>
      </c>
      <c r="AL8" s="50">
        <v>57.9</v>
      </c>
      <c r="AM8" s="79">
        <v>15.12195122</v>
      </c>
      <c r="AN8" s="50">
        <v>602</v>
      </c>
      <c r="AO8" s="50">
        <v>27</v>
      </c>
      <c r="AP8" s="50">
        <v>575</v>
      </c>
      <c r="AQ8" s="88">
        <v>22.296296296000001</v>
      </c>
      <c r="AR8" s="50" t="s">
        <v>11</v>
      </c>
      <c r="AS8" s="50" t="s">
        <v>11</v>
      </c>
      <c r="AT8" s="50" t="s">
        <v>11</v>
      </c>
      <c r="AU8" s="79" t="s">
        <v>11</v>
      </c>
      <c r="AV8" s="50">
        <v>322</v>
      </c>
      <c r="AW8" s="50">
        <v>48</v>
      </c>
      <c r="AX8" s="50">
        <v>274</v>
      </c>
      <c r="AY8" s="79">
        <v>6.7083333332999997</v>
      </c>
      <c r="AZ8" s="50">
        <v>3104</v>
      </c>
      <c r="BA8" s="50">
        <v>323</v>
      </c>
      <c r="BB8" s="50">
        <v>2781</v>
      </c>
      <c r="BC8" s="79">
        <v>9.6099071207000009</v>
      </c>
      <c r="BH8" s="50">
        <v>999</v>
      </c>
      <c r="BI8" s="50">
        <v>280</v>
      </c>
      <c r="BJ8" s="50">
        <v>719</v>
      </c>
      <c r="BK8" s="79">
        <v>3.5678571428999999</v>
      </c>
      <c r="BL8" s="50">
        <v>9630</v>
      </c>
      <c r="BM8" s="50">
        <v>1867</v>
      </c>
      <c r="BN8" s="50">
        <v>7763</v>
      </c>
      <c r="BO8" s="79">
        <v>5.1580074987</v>
      </c>
      <c r="BP8" s="50" t="s">
        <v>11</v>
      </c>
      <c r="BQ8" s="50" t="s">
        <v>11</v>
      </c>
      <c r="BR8" s="50" t="s">
        <v>11</v>
      </c>
      <c r="BS8" s="79" t="s">
        <v>11</v>
      </c>
      <c r="BT8" s="50">
        <v>911</v>
      </c>
      <c r="BU8" s="50">
        <v>294</v>
      </c>
      <c r="BV8" s="50">
        <v>617</v>
      </c>
      <c r="BW8" s="79">
        <v>3.0986394557999999</v>
      </c>
      <c r="BX8" s="50">
        <v>8780</v>
      </c>
      <c r="BY8" s="50">
        <v>1956</v>
      </c>
      <c r="BZ8" s="50">
        <v>6824</v>
      </c>
      <c r="CA8" s="79">
        <v>4.4887525561999997</v>
      </c>
      <c r="CB8" s="50" t="s">
        <v>11</v>
      </c>
      <c r="CC8" s="50" t="s">
        <v>11</v>
      </c>
      <c r="CD8" s="50" t="s">
        <v>11</v>
      </c>
      <c r="CE8" s="79" t="s">
        <v>11</v>
      </c>
      <c r="CF8" s="50">
        <v>5917</v>
      </c>
      <c r="CG8" s="50">
        <v>691</v>
      </c>
      <c r="CH8" s="50">
        <v>5226</v>
      </c>
      <c r="CI8" s="79">
        <v>8.5629522430999998</v>
      </c>
      <c r="CJ8" s="50">
        <v>57052</v>
      </c>
      <c r="CK8" s="50">
        <v>4598</v>
      </c>
      <c r="CL8" s="50">
        <v>52454</v>
      </c>
      <c r="CM8" s="79">
        <v>12.40800348</v>
      </c>
      <c r="CN8" s="50" t="s">
        <v>11</v>
      </c>
      <c r="CO8" s="50" t="s">
        <v>11</v>
      </c>
      <c r="CP8" s="50" t="s">
        <v>11</v>
      </c>
      <c r="CQ8" s="79" t="s">
        <v>11</v>
      </c>
      <c r="CR8" s="50">
        <v>5395</v>
      </c>
      <c r="CS8" s="50">
        <v>1318</v>
      </c>
      <c r="CT8" s="50">
        <v>4077</v>
      </c>
      <c r="CU8" s="79">
        <v>4.093323217</v>
      </c>
      <c r="CV8" s="50">
        <v>52016</v>
      </c>
      <c r="CW8" s="50">
        <v>8780</v>
      </c>
      <c r="CX8" s="50">
        <v>43236</v>
      </c>
      <c r="CY8" s="79">
        <v>5.9243735762999998</v>
      </c>
      <c r="CZ8" s="50" t="s">
        <v>11</v>
      </c>
      <c r="DA8" s="50" t="s">
        <v>11</v>
      </c>
      <c r="DB8" s="50" t="s">
        <v>11</v>
      </c>
      <c r="DC8" s="79" t="s">
        <v>11</v>
      </c>
      <c r="DM8" s="41" t="s">
        <v>272</v>
      </c>
      <c r="DN8" s="41" t="s">
        <v>273</v>
      </c>
    </row>
    <row r="9" spans="1:121" x14ac:dyDescent="0.25">
      <c r="A9" s="50">
        <v>27</v>
      </c>
      <c r="B9" s="41" t="s">
        <v>133</v>
      </c>
      <c r="C9" s="41" t="s">
        <v>105</v>
      </c>
      <c r="D9" s="95" t="s">
        <v>257</v>
      </c>
      <c r="E9" s="41">
        <v>1.7</v>
      </c>
      <c r="F9" s="41">
        <v>0.5</v>
      </c>
      <c r="G9" s="79">
        <v>3.4</v>
      </c>
      <c r="H9" s="41">
        <v>2.7</v>
      </c>
      <c r="I9" s="41">
        <v>2.1</v>
      </c>
      <c r="J9" s="41">
        <v>1.2857142856999999</v>
      </c>
      <c r="K9" s="79">
        <v>0.6</v>
      </c>
      <c r="L9" s="41">
        <v>6.2</v>
      </c>
      <c r="M9" s="41">
        <v>1.7</v>
      </c>
      <c r="N9" s="41">
        <v>4.5</v>
      </c>
      <c r="O9" s="79">
        <v>3.6470588235000001</v>
      </c>
      <c r="P9" s="50">
        <v>55</v>
      </c>
      <c r="Q9" s="50">
        <v>15</v>
      </c>
      <c r="R9" s="50">
        <v>40</v>
      </c>
      <c r="S9" s="79">
        <v>3.6666666666999999</v>
      </c>
      <c r="T9" s="50">
        <v>55</v>
      </c>
      <c r="U9" s="50">
        <v>15</v>
      </c>
      <c r="V9" s="50">
        <v>40</v>
      </c>
      <c r="W9" s="79">
        <v>3.6666666666999999</v>
      </c>
      <c r="X9" s="50">
        <v>114</v>
      </c>
      <c r="Y9" s="50">
        <v>77</v>
      </c>
      <c r="Z9" s="50">
        <v>37</v>
      </c>
      <c r="AA9" s="79">
        <v>1.4805194804999999</v>
      </c>
      <c r="AB9" s="50">
        <v>1001</v>
      </c>
      <c r="AC9" s="50">
        <v>660</v>
      </c>
      <c r="AD9" s="50">
        <v>341</v>
      </c>
      <c r="AE9" s="79">
        <v>1.5166666666999999</v>
      </c>
      <c r="AF9" s="50">
        <v>59</v>
      </c>
      <c r="AG9" s="50">
        <v>138</v>
      </c>
      <c r="AH9" s="50">
        <v>-79</v>
      </c>
      <c r="AI9" s="79">
        <v>0.42753623190000001</v>
      </c>
      <c r="AJ9" s="50">
        <v>154</v>
      </c>
      <c r="AK9" s="50">
        <v>44</v>
      </c>
      <c r="AL9" s="50">
        <v>110</v>
      </c>
      <c r="AM9" s="79">
        <v>3.5</v>
      </c>
      <c r="AN9" s="50">
        <v>1351</v>
      </c>
      <c r="AO9" s="50">
        <v>379</v>
      </c>
      <c r="AP9" s="50">
        <v>972</v>
      </c>
      <c r="AQ9" s="88">
        <v>3.5646437995000002</v>
      </c>
      <c r="AR9" s="50">
        <v>80193</v>
      </c>
      <c r="AS9" s="50">
        <v>79221</v>
      </c>
      <c r="AT9" s="50">
        <v>972</v>
      </c>
      <c r="AU9" s="79">
        <v>1.012269474</v>
      </c>
      <c r="AV9" s="50">
        <v>396</v>
      </c>
      <c r="AW9" s="50">
        <v>477</v>
      </c>
      <c r="AX9" s="50">
        <v>-81</v>
      </c>
      <c r="AY9" s="79">
        <v>0.83018867919999995</v>
      </c>
      <c r="AZ9" s="50">
        <v>3484</v>
      </c>
      <c r="BA9" s="50">
        <v>4096</v>
      </c>
      <c r="BB9" s="50">
        <v>-612</v>
      </c>
      <c r="BC9" s="79">
        <v>0.8505859375</v>
      </c>
      <c r="BD9" s="50">
        <v>3544</v>
      </c>
      <c r="BE9" s="50">
        <v>4116</v>
      </c>
      <c r="BF9" s="50">
        <v>-572</v>
      </c>
      <c r="BG9" s="79">
        <v>0.86103012629999998</v>
      </c>
      <c r="BH9" s="50">
        <v>161</v>
      </c>
      <c r="BI9" s="50">
        <v>147</v>
      </c>
      <c r="BJ9" s="50">
        <v>14</v>
      </c>
      <c r="BK9" s="79">
        <v>1.0952380952</v>
      </c>
      <c r="BL9" s="50">
        <v>1415</v>
      </c>
      <c r="BM9" s="50">
        <v>1261</v>
      </c>
      <c r="BN9" s="50">
        <v>154</v>
      </c>
      <c r="BO9" s="79">
        <v>1.1221252974</v>
      </c>
      <c r="BP9" s="50">
        <v>1439</v>
      </c>
      <c r="BQ9" s="50">
        <v>1267</v>
      </c>
      <c r="BR9" s="50">
        <v>172</v>
      </c>
      <c r="BS9" s="79">
        <v>1.135753749</v>
      </c>
      <c r="BT9" s="50">
        <v>811</v>
      </c>
      <c r="BU9" s="50">
        <v>548</v>
      </c>
      <c r="BV9" s="50">
        <v>263</v>
      </c>
      <c r="BW9" s="79">
        <v>1.4799270072999999</v>
      </c>
      <c r="BX9" s="50">
        <v>7132</v>
      </c>
      <c r="BY9" s="50">
        <v>4705</v>
      </c>
      <c r="BZ9" s="50">
        <v>2427</v>
      </c>
      <c r="CA9" s="79">
        <v>1.5158342189</v>
      </c>
      <c r="CB9" s="50">
        <v>48148</v>
      </c>
      <c r="CC9" s="50">
        <v>114443</v>
      </c>
      <c r="CD9" s="50">
        <v>-66295</v>
      </c>
      <c r="CE9" s="79">
        <v>0.42071598960000001</v>
      </c>
      <c r="CF9" s="50">
        <v>5151</v>
      </c>
      <c r="CG9" s="50">
        <v>3171</v>
      </c>
      <c r="CH9" s="50">
        <v>1980</v>
      </c>
      <c r="CI9" s="79">
        <v>1.6244087038999999</v>
      </c>
      <c r="CJ9" s="50">
        <v>45283</v>
      </c>
      <c r="CK9" s="50">
        <v>27238</v>
      </c>
      <c r="CL9" s="50">
        <v>18045</v>
      </c>
      <c r="CM9" s="79">
        <v>1.6624935752000001</v>
      </c>
      <c r="CN9" s="50">
        <v>46059</v>
      </c>
      <c r="CO9" s="50">
        <v>27369</v>
      </c>
      <c r="CP9" s="50">
        <v>18690</v>
      </c>
      <c r="CQ9" s="79">
        <v>1.6828894003999999</v>
      </c>
      <c r="CR9" s="50">
        <v>5521</v>
      </c>
      <c r="CS9" s="50" t="s">
        <v>11</v>
      </c>
      <c r="CT9" s="50" t="s">
        <v>11</v>
      </c>
      <c r="CU9" s="79" t="s">
        <v>11</v>
      </c>
      <c r="CV9" s="50">
        <v>48533</v>
      </c>
      <c r="CW9" s="50" t="s">
        <v>11</v>
      </c>
      <c r="CX9" s="50" t="s">
        <v>11</v>
      </c>
      <c r="CY9" s="79" t="s">
        <v>11</v>
      </c>
      <c r="CZ9" s="50">
        <v>2880422</v>
      </c>
      <c r="DA9" s="50" t="s">
        <v>11</v>
      </c>
      <c r="DB9" s="50" t="s">
        <v>11</v>
      </c>
      <c r="DC9" s="79" t="s">
        <v>11</v>
      </c>
    </row>
    <row r="10" spans="1:121" x14ac:dyDescent="0.25">
      <c r="A10" s="50">
        <v>28</v>
      </c>
      <c r="B10" s="41" t="s">
        <v>133</v>
      </c>
      <c r="C10" s="41" t="s">
        <v>105</v>
      </c>
      <c r="D10" s="95" t="s">
        <v>257</v>
      </c>
      <c r="E10" s="41">
        <v>22</v>
      </c>
      <c r="F10" s="41">
        <v>1.3</v>
      </c>
      <c r="G10" s="79">
        <v>16.923076923</v>
      </c>
      <c r="H10" s="41">
        <v>1.2</v>
      </c>
      <c r="I10" s="41">
        <v>3.6</v>
      </c>
      <c r="J10" s="41">
        <v>0.33333333329999998</v>
      </c>
      <c r="K10" s="79">
        <v>-2.4</v>
      </c>
      <c r="L10" s="41">
        <v>1.1000000000000001</v>
      </c>
      <c r="M10" s="41">
        <v>2.2999999999999998</v>
      </c>
      <c r="N10" s="41">
        <v>-1.2</v>
      </c>
      <c r="O10" s="79">
        <v>0.47826086960000003</v>
      </c>
      <c r="P10" s="50">
        <v>7.1</v>
      </c>
      <c r="Q10" s="50">
        <v>14</v>
      </c>
      <c r="R10" s="50">
        <v>-6.9</v>
      </c>
      <c r="S10" s="79">
        <v>0.50714285709999996</v>
      </c>
      <c r="T10" s="50">
        <v>9.1999999999999993</v>
      </c>
      <c r="U10" s="50">
        <v>14</v>
      </c>
      <c r="V10" s="50">
        <v>-4.8</v>
      </c>
      <c r="W10" s="79">
        <v>0.65714285709999998</v>
      </c>
      <c r="X10" s="50">
        <v>22</v>
      </c>
      <c r="Y10" s="50">
        <v>46</v>
      </c>
      <c r="Z10" s="50">
        <v>-24</v>
      </c>
      <c r="AA10" s="79">
        <v>0.47826086960000003</v>
      </c>
      <c r="AB10" s="50">
        <v>137</v>
      </c>
      <c r="AC10" s="50">
        <v>274</v>
      </c>
      <c r="AD10" s="50">
        <v>-137</v>
      </c>
      <c r="AE10" s="79">
        <v>0.5</v>
      </c>
      <c r="AF10" s="50">
        <v>0.6</v>
      </c>
      <c r="AG10" s="50">
        <v>20</v>
      </c>
      <c r="AH10" s="50">
        <v>-19.399999999999999</v>
      </c>
      <c r="AI10" s="79">
        <v>0.03</v>
      </c>
      <c r="AJ10" s="50">
        <v>23</v>
      </c>
      <c r="AK10" s="50">
        <v>23</v>
      </c>
      <c r="AL10" s="50">
        <v>0</v>
      </c>
      <c r="AM10" s="79">
        <v>1</v>
      </c>
      <c r="AN10" s="50">
        <v>144</v>
      </c>
      <c r="AO10" s="50">
        <v>134</v>
      </c>
      <c r="AP10" s="50">
        <v>10</v>
      </c>
      <c r="AQ10" s="88">
        <v>1.0746268657</v>
      </c>
      <c r="AR10" s="50">
        <v>644</v>
      </c>
      <c r="AS10" s="50">
        <v>9989</v>
      </c>
      <c r="AT10" s="50">
        <v>-9345</v>
      </c>
      <c r="AU10" s="79">
        <v>6.4470918000000002E-2</v>
      </c>
      <c r="AV10" s="50">
        <v>64</v>
      </c>
      <c r="AW10" s="50">
        <v>353</v>
      </c>
      <c r="AX10" s="50">
        <v>-289</v>
      </c>
      <c r="AY10" s="79">
        <v>0.18130311609999999</v>
      </c>
      <c r="AZ10" s="50">
        <v>397</v>
      </c>
      <c r="BA10" s="50">
        <v>2096</v>
      </c>
      <c r="BB10" s="50">
        <v>-1699</v>
      </c>
      <c r="BC10" s="79">
        <v>0.1894083969</v>
      </c>
      <c r="BD10" s="50">
        <v>511</v>
      </c>
      <c r="BE10" s="50">
        <v>2124</v>
      </c>
      <c r="BF10" s="50">
        <v>-1613</v>
      </c>
      <c r="BG10" s="79">
        <v>0.24058380409999999</v>
      </c>
      <c r="BH10" s="50">
        <v>27</v>
      </c>
      <c r="BI10" s="50">
        <v>117</v>
      </c>
      <c r="BJ10" s="50">
        <v>-90</v>
      </c>
      <c r="BK10" s="79">
        <v>0.2307692308</v>
      </c>
      <c r="BL10" s="50">
        <v>169</v>
      </c>
      <c r="BM10" s="50">
        <v>691</v>
      </c>
      <c r="BN10" s="50">
        <v>-522</v>
      </c>
      <c r="BO10" s="79">
        <v>0.24457308250000001</v>
      </c>
      <c r="BP10" s="50">
        <v>217</v>
      </c>
      <c r="BQ10" s="50">
        <v>701</v>
      </c>
      <c r="BR10" s="50">
        <v>-484</v>
      </c>
      <c r="BS10" s="79">
        <v>0.3095577746</v>
      </c>
      <c r="BT10" s="50">
        <v>169</v>
      </c>
      <c r="BU10" s="50">
        <v>250</v>
      </c>
      <c r="BV10" s="50">
        <v>-81</v>
      </c>
      <c r="BW10" s="79">
        <v>0.67600000000000005</v>
      </c>
      <c r="BX10" s="50">
        <v>1048</v>
      </c>
      <c r="BY10" s="50">
        <v>1482</v>
      </c>
      <c r="BZ10" s="50">
        <v>-434</v>
      </c>
      <c r="CA10" s="79">
        <v>0.70715249660000001</v>
      </c>
      <c r="CB10" s="50">
        <v>756</v>
      </c>
      <c r="CC10" s="50">
        <v>18606</v>
      </c>
      <c r="CD10" s="50">
        <v>-17850</v>
      </c>
      <c r="CE10" s="79">
        <v>4.0632054200000003E-2</v>
      </c>
      <c r="CF10" s="50">
        <v>217</v>
      </c>
      <c r="CG10" s="50">
        <v>3098</v>
      </c>
      <c r="CH10" s="50">
        <v>-2881</v>
      </c>
      <c r="CI10" s="79">
        <v>7.0045190399999999E-2</v>
      </c>
      <c r="CJ10" s="50">
        <v>1351</v>
      </c>
      <c r="CK10" s="50">
        <v>18390</v>
      </c>
      <c r="CL10" s="50">
        <v>-17039</v>
      </c>
      <c r="CM10" s="79">
        <v>7.3463839000000003E-2</v>
      </c>
      <c r="CN10" s="50">
        <v>1739</v>
      </c>
      <c r="CO10" s="50">
        <v>18641</v>
      </c>
      <c r="CP10" s="50">
        <v>-16902</v>
      </c>
      <c r="CQ10" s="79">
        <v>9.3288986599999998E-2</v>
      </c>
      <c r="CR10" s="50">
        <v>1318</v>
      </c>
      <c r="CS10" s="50" t="s">
        <v>11</v>
      </c>
      <c r="CT10" s="50" t="s">
        <v>11</v>
      </c>
      <c r="CU10" s="79" t="s">
        <v>11</v>
      </c>
      <c r="CV10" s="50">
        <v>8192</v>
      </c>
      <c r="CW10" s="50" t="s">
        <v>11</v>
      </c>
      <c r="CX10" s="50" t="s">
        <v>11</v>
      </c>
      <c r="CY10" s="79" t="s">
        <v>11</v>
      </c>
      <c r="CZ10" s="50">
        <v>36718</v>
      </c>
      <c r="DA10" s="50" t="s">
        <v>11</v>
      </c>
      <c r="DB10" s="50" t="s">
        <v>11</v>
      </c>
      <c r="DC10" s="79" t="s">
        <v>11</v>
      </c>
      <c r="DM10" s="99" t="s">
        <v>280</v>
      </c>
      <c r="DN10" s="99" t="s">
        <v>281</v>
      </c>
      <c r="DO10" s="99"/>
      <c r="DP10" s="99"/>
      <c r="DQ10" s="99"/>
    </row>
    <row r="11" spans="1:121" x14ac:dyDescent="0.25">
      <c r="A11" s="50">
        <v>29</v>
      </c>
      <c r="B11" s="41" t="s">
        <v>133</v>
      </c>
      <c r="C11" s="41" t="s">
        <v>105</v>
      </c>
      <c r="D11" s="95" t="s">
        <v>257</v>
      </c>
      <c r="E11" s="41">
        <v>4.8</v>
      </c>
      <c r="F11" s="41">
        <v>4.5999999999999996</v>
      </c>
      <c r="G11" s="79">
        <v>1.0434782609</v>
      </c>
      <c r="H11" s="41">
        <v>0.8</v>
      </c>
      <c r="I11" s="41">
        <v>1.3</v>
      </c>
      <c r="J11" s="41">
        <v>0.6153846154</v>
      </c>
      <c r="K11" s="79">
        <v>-0.5</v>
      </c>
      <c r="L11" s="41">
        <v>4.8</v>
      </c>
      <c r="M11" s="41">
        <v>6.8</v>
      </c>
      <c r="N11" s="41">
        <v>-2</v>
      </c>
      <c r="O11" s="79">
        <v>0.70588235290000001</v>
      </c>
      <c r="P11" s="50">
        <v>34</v>
      </c>
      <c r="Q11" s="50">
        <v>41</v>
      </c>
      <c r="R11" s="50">
        <v>-7</v>
      </c>
      <c r="S11" s="79">
        <v>0.82926829270000002</v>
      </c>
      <c r="T11" s="50">
        <v>36</v>
      </c>
      <c r="U11" s="50">
        <v>43</v>
      </c>
      <c r="V11" s="50">
        <v>-7</v>
      </c>
      <c r="W11" s="79">
        <v>0.83720930230000001</v>
      </c>
      <c r="X11" s="50">
        <v>25</v>
      </c>
      <c r="Y11" s="50">
        <v>46</v>
      </c>
      <c r="Z11" s="50">
        <v>-21</v>
      </c>
      <c r="AA11" s="79">
        <v>0.54347826089999995</v>
      </c>
      <c r="AB11" s="50">
        <v>181</v>
      </c>
      <c r="AC11" s="50">
        <v>281</v>
      </c>
      <c r="AD11" s="50">
        <v>-100</v>
      </c>
      <c r="AE11" s="79">
        <v>0.64412811390000002</v>
      </c>
      <c r="AF11" s="50">
        <v>3.9</v>
      </c>
      <c r="AG11" s="50">
        <v>5.8</v>
      </c>
      <c r="AH11" s="50">
        <v>-1.9</v>
      </c>
      <c r="AI11" s="79">
        <v>0.67241379310000005</v>
      </c>
      <c r="AJ11" s="50">
        <v>57</v>
      </c>
      <c r="AK11" s="50">
        <v>8.1999999999999993</v>
      </c>
      <c r="AL11" s="50">
        <v>48.8</v>
      </c>
      <c r="AM11" s="79">
        <v>6.9512195121999998</v>
      </c>
      <c r="AN11" s="50">
        <v>406</v>
      </c>
      <c r="AO11" s="50">
        <v>50</v>
      </c>
      <c r="AP11" s="50">
        <v>356</v>
      </c>
      <c r="AQ11" s="88">
        <v>8.1199999999999992</v>
      </c>
      <c r="AR11" s="50">
        <v>8790</v>
      </c>
      <c r="AS11" s="50">
        <v>1027</v>
      </c>
      <c r="AT11" s="50">
        <v>7763</v>
      </c>
      <c r="AU11" s="79">
        <v>8.5589094449999994</v>
      </c>
      <c r="AV11" s="50">
        <v>54</v>
      </c>
      <c r="AW11" s="50">
        <v>114</v>
      </c>
      <c r="AX11" s="50">
        <v>-60</v>
      </c>
      <c r="AY11" s="79">
        <v>0.47368421049999998</v>
      </c>
      <c r="AZ11" s="50">
        <v>388</v>
      </c>
      <c r="BA11" s="50">
        <v>691</v>
      </c>
      <c r="BB11" s="50">
        <v>-303</v>
      </c>
      <c r="BC11" s="79">
        <v>0.56150506509999998</v>
      </c>
      <c r="BD11" s="50">
        <v>407</v>
      </c>
      <c r="BE11" s="50">
        <v>727</v>
      </c>
      <c r="BF11" s="50">
        <v>-320</v>
      </c>
      <c r="BG11" s="79">
        <v>0.55983493809999996</v>
      </c>
      <c r="BH11" s="50">
        <v>20</v>
      </c>
      <c r="BI11" s="50">
        <v>29</v>
      </c>
      <c r="BJ11" s="50">
        <v>-9</v>
      </c>
      <c r="BK11" s="79">
        <v>0.68965517239999996</v>
      </c>
      <c r="BL11" s="50">
        <v>140</v>
      </c>
      <c r="BM11" s="50">
        <v>177</v>
      </c>
      <c r="BN11" s="50">
        <v>-37</v>
      </c>
      <c r="BO11" s="79">
        <v>0.79096045199999998</v>
      </c>
      <c r="BP11" s="50">
        <v>147</v>
      </c>
      <c r="BQ11" s="50">
        <v>186</v>
      </c>
      <c r="BR11" s="50">
        <v>-39</v>
      </c>
      <c r="BS11" s="79">
        <v>0.79032258060000005</v>
      </c>
      <c r="BT11" s="50">
        <v>222</v>
      </c>
      <c r="BU11" s="50">
        <v>387</v>
      </c>
      <c r="BV11" s="50">
        <v>-165</v>
      </c>
      <c r="BW11" s="79">
        <v>0.57364341090000004</v>
      </c>
      <c r="BX11" s="50">
        <v>1588</v>
      </c>
      <c r="BY11" s="50">
        <v>2353</v>
      </c>
      <c r="BZ11" s="50">
        <v>-765</v>
      </c>
      <c r="CA11" s="79">
        <v>0.67488312790000005</v>
      </c>
      <c r="CB11" s="50">
        <v>4812</v>
      </c>
      <c r="CC11" s="50">
        <v>8017</v>
      </c>
      <c r="CD11" s="50">
        <v>-3205</v>
      </c>
      <c r="CE11" s="79">
        <v>0.60022452289999995</v>
      </c>
      <c r="CF11" s="50">
        <v>42</v>
      </c>
      <c r="CG11" s="50" t="s">
        <v>11</v>
      </c>
      <c r="CH11" s="50" t="s">
        <v>11</v>
      </c>
      <c r="CI11" s="79" t="s">
        <v>11</v>
      </c>
      <c r="CJ11" s="50">
        <v>301</v>
      </c>
      <c r="CK11" s="50" t="s">
        <v>11</v>
      </c>
      <c r="CL11" s="50" t="s">
        <v>11</v>
      </c>
      <c r="CM11" s="79" t="s">
        <v>11</v>
      </c>
      <c r="CN11" s="50">
        <v>316</v>
      </c>
      <c r="CO11" s="50" t="s">
        <v>11</v>
      </c>
      <c r="CP11" s="50" t="s">
        <v>11</v>
      </c>
      <c r="CQ11" s="79" t="s">
        <v>11</v>
      </c>
      <c r="CR11" s="50">
        <v>793</v>
      </c>
      <c r="CS11" s="50" t="s">
        <v>11</v>
      </c>
      <c r="CT11" s="50" t="s">
        <v>11</v>
      </c>
      <c r="CU11" s="79" t="s">
        <v>11</v>
      </c>
      <c r="CV11" s="50">
        <v>5660</v>
      </c>
      <c r="CW11" s="50" t="s">
        <v>11</v>
      </c>
      <c r="CX11" s="50" t="s">
        <v>11</v>
      </c>
      <c r="CY11" s="79" t="s">
        <v>11</v>
      </c>
      <c r="CZ11" s="50">
        <v>122432</v>
      </c>
      <c r="DA11" s="50" t="s">
        <v>11</v>
      </c>
      <c r="DB11" s="50" t="s">
        <v>11</v>
      </c>
      <c r="DC11" s="79" t="s">
        <v>11</v>
      </c>
      <c r="DM11" s="98" t="s">
        <v>278</v>
      </c>
      <c r="DN11" s="98" t="s">
        <v>279</v>
      </c>
      <c r="DO11" s="98"/>
      <c r="DP11" s="98"/>
      <c r="DQ11" s="98"/>
    </row>
    <row r="12" spans="1:121" x14ac:dyDescent="0.25">
      <c r="A12" s="50">
        <v>37</v>
      </c>
      <c r="B12" s="41" t="s">
        <v>132</v>
      </c>
      <c r="C12" s="41" t="s">
        <v>105</v>
      </c>
      <c r="D12" s="95" t="s">
        <v>257</v>
      </c>
      <c r="E12" s="41">
        <v>0.5</v>
      </c>
      <c r="F12" s="41">
        <v>0.8</v>
      </c>
      <c r="G12" s="79">
        <v>0.625</v>
      </c>
      <c r="H12" s="41">
        <v>1.6</v>
      </c>
      <c r="I12" s="41">
        <v>1.2</v>
      </c>
      <c r="J12" s="41">
        <v>1.3333333332999999</v>
      </c>
      <c r="K12" s="79">
        <v>0.4</v>
      </c>
      <c r="L12" s="41">
        <v>14</v>
      </c>
      <c r="M12" s="41">
        <v>3.8</v>
      </c>
      <c r="N12" s="41">
        <v>10.199999999999999</v>
      </c>
      <c r="O12" s="79">
        <v>3.6842105262999998</v>
      </c>
      <c r="P12" s="50">
        <v>199</v>
      </c>
      <c r="Q12" s="50">
        <v>23</v>
      </c>
      <c r="R12" s="50">
        <v>176</v>
      </c>
      <c r="S12" s="79">
        <v>8.6521739130000004</v>
      </c>
      <c r="T12" s="50">
        <v>200</v>
      </c>
      <c r="U12" s="50">
        <v>23</v>
      </c>
      <c r="V12" s="50">
        <v>177</v>
      </c>
      <c r="W12" s="79">
        <v>8.6956521738999992</v>
      </c>
      <c r="X12" s="50">
        <v>137</v>
      </c>
      <c r="Y12" s="50">
        <v>47</v>
      </c>
      <c r="Z12" s="50">
        <v>90</v>
      </c>
      <c r="AA12" s="79">
        <v>2.9148936170000002</v>
      </c>
      <c r="AB12" s="50">
        <v>1956</v>
      </c>
      <c r="AC12" s="50">
        <v>281</v>
      </c>
      <c r="AD12" s="50">
        <v>1675</v>
      </c>
      <c r="AE12" s="79">
        <v>6.9608540925</v>
      </c>
      <c r="AF12" s="50">
        <v>373</v>
      </c>
      <c r="AG12" s="50">
        <v>35</v>
      </c>
      <c r="AH12" s="50">
        <v>338</v>
      </c>
      <c r="AI12" s="79">
        <v>10.657142857</v>
      </c>
      <c r="AJ12" s="50">
        <v>173</v>
      </c>
      <c r="AK12" s="50">
        <v>70</v>
      </c>
      <c r="AL12" s="50">
        <v>103</v>
      </c>
      <c r="AM12" s="79">
        <v>2.4714285714000002</v>
      </c>
      <c r="AN12" s="50">
        <v>2464</v>
      </c>
      <c r="AO12" s="50">
        <v>416</v>
      </c>
      <c r="AP12" s="50">
        <v>2048</v>
      </c>
      <c r="AQ12" s="88">
        <v>5.9230769231</v>
      </c>
      <c r="AR12" s="50">
        <v>469551</v>
      </c>
      <c r="AS12" s="50">
        <v>52432</v>
      </c>
      <c r="AT12" s="50">
        <v>417119</v>
      </c>
      <c r="AU12" s="79">
        <v>8.9554279828999999</v>
      </c>
      <c r="AV12" s="50">
        <v>238</v>
      </c>
      <c r="AW12" s="50">
        <v>425</v>
      </c>
      <c r="AX12" s="50">
        <v>-187</v>
      </c>
      <c r="AY12" s="79">
        <v>0.56000000000000005</v>
      </c>
      <c r="AZ12" s="50">
        <v>3405</v>
      </c>
      <c r="BA12" s="50">
        <v>2521</v>
      </c>
      <c r="BB12" s="50">
        <v>884</v>
      </c>
      <c r="BC12" s="79">
        <v>1.3506545022000001</v>
      </c>
      <c r="BD12" s="50">
        <v>3423</v>
      </c>
      <c r="BE12" s="50">
        <v>2541</v>
      </c>
      <c r="BF12" s="50">
        <v>882</v>
      </c>
      <c r="BG12" s="79">
        <v>1.3471074380000001</v>
      </c>
      <c r="BH12" s="50">
        <v>466</v>
      </c>
      <c r="BI12" s="50">
        <v>361</v>
      </c>
      <c r="BJ12" s="50">
        <v>105</v>
      </c>
      <c r="BK12" s="79">
        <v>1.2908587257999999</v>
      </c>
      <c r="BL12" s="50">
        <v>6654</v>
      </c>
      <c r="BM12" s="50">
        <v>2145</v>
      </c>
      <c r="BN12" s="50">
        <v>4509</v>
      </c>
      <c r="BO12" s="79">
        <v>3.1020979021000001</v>
      </c>
      <c r="BP12" s="50">
        <v>6689</v>
      </c>
      <c r="BQ12" s="50">
        <v>2162</v>
      </c>
      <c r="BR12" s="50">
        <v>4527</v>
      </c>
      <c r="BS12" s="79">
        <v>3.0938945421000001</v>
      </c>
      <c r="BT12" s="50">
        <v>757</v>
      </c>
      <c r="BU12" s="50">
        <v>173</v>
      </c>
      <c r="BV12" s="50">
        <v>584</v>
      </c>
      <c r="BW12" s="79">
        <v>4.3757225434000002</v>
      </c>
      <c r="BX12" s="50">
        <v>10809</v>
      </c>
      <c r="BY12" s="50">
        <v>1024</v>
      </c>
      <c r="BZ12" s="50">
        <v>9785</v>
      </c>
      <c r="CA12" s="79">
        <v>10.555664063</v>
      </c>
      <c r="CB12" s="50">
        <v>144256</v>
      </c>
      <c r="CC12" s="50">
        <v>21752</v>
      </c>
      <c r="CD12" s="50">
        <v>122504</v>
      </c>
      <c r="CE12" s="79">
        <v>6.6318499447999999</v>
      </c>
      <c r="CF12" s="50">
        <v>9612</v>
      </c>
      <c r="CG12" s="50" t="s">
        <v>11</v>
      </c>
      <c r="CH12" s="50" t="s">
        <v>11</v>
      </c>
      <c r="CI12" s="79" t="s">
        <v>11</v>
      </c>
      <c r="CJ12" s="50">
        <v>137271</v>
      </c>
      <c r="CK12" s="50" t="s">
        <v>11</v>
      </c>
      <c r="CL12" s="50" t="s">
        <v>11</v>
      </c>
      <c r="CM12" s="79" t="s">
        <v>11</v>
      </c>
      <c r="CN12" s="50">
        <v>137995</v>
      </c>
      <c r="CO12" s="50" t="s">
        <v>11</v>
      </c>
      <c r="CP12" s="50" t="s">
        <v>11</v>
      </c>
      <c r="CQ12" s="79" t="s">
        <v>11</v>
      </c>
      <c r="CR12" s="50">
        <v>3728</v>
      </c>
      <c r="CS12" s="50" t="s">
        <v>11</v>
      </c>
      <c r="CT12" s="50" t="s">
        <v>11</v>
      </c>
      <c r="CU12" s="79" t="s">
        <v>11</v>
      </c>
      <c r="CV12" s="50">
        <v>53232</v>
      </c>
      <c r="CW12" s="50" t="s">
        <v>11</v>
      </c>
      <c r="CX12" s="50" t="s">
        <v>11</v>
      </c>
      <c r="CY12" s="79" t="s">
        <v>11</v>
      </c>
      <c r="CZ12" s="50">
        <v>10144937</v>
      </c>
      <c r="DA12" s="50" t="s">
        <v>11</v>
      </c>
      <c r="DB12" s="50" t="s">
        <v>11</v>
      </c>
      <c r="DC12" s="79" t="s">
        <v>11</v>
      </c>
      <c r="DM12" s="100" t="s">
        <v>276</v>
      </c>
      <c r="DN12" s="100" t="s">
        <v>277</v>
      </c>
      <c r="DO12" s="100"/>
      <c r="DP12" s="100"/>
      <c r="DQ12" s="100"/>
    </row>
    <row r="13" spans="1:121" x14ac:dyDescent="0.25">
      <c r="A13" s="50">
        <v>43</v>
      </c>
      <c r="B13" s="41" t="s">
        <v>132</v>
      </c>
      <c r="C13" s="41" t="s">
        <v>105</v>
      </c>
      <c r="D13" s="95" t="s">
        <v>257</v>
      </c>
      <c r="E13" s="41">
        <v>16</v>
      </c>
      <c r="F13" s="41">
        <v>2.8</v>
      </c>
      <c r="G13" s="79">
        <v>5.7142857142999999</v>
      </c>
      <c r="H13" s="41">
        <v>2.1</v>
      </c>
      <c r="I13" s="41">
        <v>1.5</v>
      </c>
      <c r="J13" s="41">
        <v>1.4</v>
      </c>
      <c r="K13" s="79">
        <v>0.6</v>
      </c>
      <c r="L13" s="41">
        <v>31</v>
      </c>
      <c r="M13" s="41">
        <v>38</v>
      </c>
      <c r="N13" s="41">
        <v>-7</v>
      </c>
      <c r="O13" s="79">
        <v>0.81578947369999999</v>
      </c>
      <c r="P13" s="50">
        <v>275</v>
      </c>
      <c r="Q13" s="50">
        <v>478</v>
      </c>
      <c r="R13" s="50">
        <v>-203</v>
      </c>
      <c r="S13" s="79">
        <v>0.57531380750000005</v>
      </c>
      <c r="T13" s="50">
        <v>328</v>
      </c>
      <c r="U13" s="50">
        <v>492</v>
      </c>
      <c r="V13" s="50">
        <v>-164</v>
      </c>
      <c r="W13" s="79">
        <v>0.66666666669999997</v>
      </c>
      <c r="X13" s="50">
        <v>95</v>
      </c>
      <c r="Y13" s="50">
        <v>137</v>
      </c>
      <c r="Z13" s="50">
        <v>-42</v>
      </c>
      <c r="AA13" s="79">
        <v>0.69343065690000005</v>
      </c>
      <c r="AB13" s="50">
        <v>851</v>
      </c>
      <c r="AC13" s="50">
        <v>1702</v>
      </c>
      <c r="AD13" s="50">
        <v>-851</v>
      </c>
      <c r="AE13" s="79">
        <v>0.5</v>
      </c>
      <c r="AF13" s="50">
        <v>5.2</v>
      </c>
      <c r="AG13" s="50">
        <v>61</v>
      </c>
      <c r="AH13" s="50">
        <v>-55.8</v>
      </c>
      <c r="AI13" s="79">
        <v>8.5245901600000007E-2</v>
      </c>
      <c r="AJ13" s="50">
        <v>106</v>
      </c>
      <c r="AK13" s="50">
        <v>62</v>
      </c>
      <c r="AL13" s="50">
        <v>44</v>
      </c>
      <c r="AM13" s="79">
        <v>1.7096774194</v>
      </c>
      <c r="AN13" s="50">
        <v>955</v>
      </c>
      <c r="AO13" s="50">
        <v>776</v>
      </c>
      <c r="AP13" s="50">
        <v>179</v>
      </c>
      <c r="AQ13" s="88">
        <v>1.2306701031</v>
      </c>
      <c r="AR13" s="50">
        <v>5883</v>
      </c>
      <c r="AS13" s="50">
        <v>28014</v>
      </c>
      <c r="AT13" s="50">
        <v>-22131</v>
      </c>
      <c r="AU13" s="79">
        <v>0.21000214179999999</v>
      </c>
      <c r="AV13" s="50">
        <v>212</v>
      </c>
      <c r="AW13" s="50">
        <v>511</v>
      </c>
      <c r="AX13" s="50">
        <v>-299</v>
      </c>
      <c r="AY13" s="79">
        <v>0.41487279840000002</v>
      </c>
      <c r="AZ13" s="50">
        <v>1911</v>
      </c>
      <c r="BA13" s="50">
        <v>6353</v>
      </c>
      <c r="BB13" s="50">
        <v>-4442</v>
      </c>
      <c r="BC13" s="79">
        <v>0.30080277030000002</v>
      </c>
      <c r="BD13" s="50">
        <v>2281</v>
      </c>
      <c r="BE13" s="50">
        <v>6535</v>
      </c>
      <c r="BF13" s="50">
        <v>-4254</v>
      </c>
      <c r="BG13" s="79">
        <v>0.3490436113</v>
      </c>
      <c r="BH13" s="50">
        <v>20</v>
      </c>
      <c r="BI13" s="50">
        <v>173</v>
      </c>
      <c r="BJ13" s="50">
        <v>-153</v>
      </c>
      <c r="BK13" s="79">
        <v>0.1156069364</v>
      </c>
      <c r="BL13" s="50">
        <v>177</v>
      </c>
      <c r="BM13" s="50">
        <v>2145</v>
      </c>
      <c r="BN13" s="50">
        <v>-1968</v>
      </c>
      <c r="BO13" s="79">
        <v>8.2517482500000003E-2</v>
      </c>
      <c r="BP13" s="50">
        <v>211</v>
      </c>
      <c r="BQ13" s="50">
        <v>2206</v>
      </c>
      <c r="BR13" s="50">
        <v>-1995</v>
      </c>
      <c r="BS13" s="79">
        <v>9.5648232099999994E-2</v>
      </c>
      <c r="BT13" s="50">
        <v>740</v>
      </c>
      <c r="BU13" s="50">
        <v>850</v>
      </c>
      <c r="BV13" s="50">
        <v>-110</v>
      </c>
      <c r="BW13" s="79">
        <v>0.87058823529999996</v>
      </c>
      <c r="BX13" s="50">
        <v>6654</v>
      </c>
      <c r="BY13" s="50">
        <v>10563</v>
      </c>
      <c r="BZ13" s="50">
        <v>-3909</v>
      </c>
      <c r="CA13" s="79">
        <v>0.62993467759999999</v>
      </c>
      <c r="CB13" s="50">
        <v>4554</v>
      </c>
      <c r="CC13" s="50">
        <v>30670</v>
      </c>
      <c r="CD13" s="50">
        <v>-26116</v>
      </c>
      <c r="CE13" s="79">
        <v>0.1484838604</v>
      </c>
      <c r="CF13" s="50">
        <v>2891</v>
      </c>
      <c r="CG13" s="50">
        <v>8564</v>
      </c>
      <c r="CH13" s="50">
        <v>-5673</v>
      </c>
      <c r="CI13" s="79">
        <v>0.33757589910000002</v>
      </c>
      <c r="CJ13" s="50">
        <v>26008</v>
      </c>
      <c r="CK13" s="50">
        <v>106464</v>
      </c>
      <c r="CL13" s="50">
        <v>-80456</v>
      </c>
      <c r="CM13" s="79">
        <v>0.24428914939999999</v>
      </c>
      <c r="CN13" s="50">
        <v>31051</v>
      </c>
      <c r="CO13" s="50">
        <v>109497</v>
      </c>
      <c r="CP13" s="50">
        <v>-78446</v>
      </c>
      <c r="CQ13" s="79">
        <v>0.2835785455</v>
      </c>
      <c r="CR13" s="50">
        <v>4589</v>
      </c>
      <c r="CS13" s="50">
        <v>2891</v>
      </c>
      <c r="CT13" s="50">
        <v>1698</v>
      </c>
      <c r="CU13" s="79">
        <v>1.5873400207999999</v>
      </c>
      <c r="CV13" s="50">
        <v>41285</v>
      </c>
      <c r="CW13" s="50">
        <v>35941</v>
      </c>
      <c r="CX13" s="50">
        <v>5344</v>
      </c>
      <c r="CY13" s="79">
        <v>1.1486881278000001</v>
      </c>
      <c r="CZ13" s="50">
        <v>254212</v>
      </c>
      <c r="DA13" s="50">
        <v>1297404</v>
      </c>
      <c r="DB13" s="50">
        <v>-1043192</v>
      </c>
      <c r="DC13" s="79">
        <v>0.1959389674</v>
      </c>
      <c r="DM13" s="101" t="s">
        <v>275</v>
      </c>
      <c r="DN13" s="101" t="s">
        <v>282</v>
      </c>
      <c r="DO13" s="101"/>
      <c r="DP13" s="101"/>
    </row>
    <row r="14" spans="1:121" x14ac:dyDescent="0.25">
      <c r="A14" s="50">
        <v>44</v>
      </c>
      <c r="B14" s="41" t="s">
        <v>132</v>
      </c>
      <c r="C14" s="41" t="s">
        <v>105</v>
      </c>
      <c r="D14" s="95" t="s">
        <v>257</v>
      </c>
      <c r="E14" s="41">
        <v>0.7</v>
      </c>
      <c r="F14" s="41">
        <v>0.8</v>
      </c>
      <c r="G14" s="79">
        <v>0.875</v>
      </c>
      <c r="H14" s="41">
        <v>4.0999999999999996</v>
      </c>
      <c r="I14" s="41">
        <v>1.6</v>
      </c>
      <c r="J14" s="41">
        <v>2.5625</v>
      </c>
      <c r="K14" s="79">
        <v>2.5</v>
      </c>
      <c r="L14" s="41">
        <v>53</v>
      </c>
      <c r="M14" s="41">
        <v>35</v>
      </c>
      <c r="N14" s="41">
        <v>18</v>
      </c>
      <c r="O14" s="79">
        <v>1.5142857142999999</v>
      </c>
      <c r="P14" s="50">
        <v>575</v>
      </c>
      <c r="Q14" s="50">
        <v>301</v>
      </c>
      <c r="R14" s="50">
        <v>274</v>
      </c>
      <c r="S14" s="79">
        <v>1.9102990033</v>
      </c>
      <c r="T14" s="50">
        <v>579</v>
      </c>
      <c r="U14" s="50">
        <v>303</v>
      </c>
      <c r="V14" s="50">
        <v>276</v>
      </c>
      <c r="W14" s="79">
        <v>1.9108910890999999</v>
      </c>
      <c r="X14" s="50">
        <v>208</v>
      </c>
      <c r="Y14" s="50">
        <v>58</v>
      </c>
      <c r="Z14" s="50">
        <v>150</v>
      </c>
      <c r="AA14" s="79">
        <v>3.5862068965999998</v>
      </c>
      <c r="AB14" s="50">
        <v>2246</v>
      </c>
      <c r="AC14" s="50">
        <v>500</v>
      </c>
      <c r="AD14" s="50">
        <v>1746</v>
      </c>
      <c r="AE14" s="79">
        <v>4.492</v>
      </c>
      <c r="AF14" s="50">
        <v>314</v>
      </c>
      <c r="AG14" s="50">
        <v>66</v>
      </c>
      <c r="AH14" s="50">
        <v>248</v>
      </c>
      <c r="AI14" s="79">
        <v>4.7575757575999997</v>
      </c>
      <c r="AJ14" s="50">
        <v>157</v>
      </c>
      <c r="AK14" s="50">
        <v>11</v>
      </c>
      <c r="AL14" s="50">
        <v>146</v>
      </c>
      <c r="AM14" s="79">
        <v>14.272727272999999</v>
      </c>
      <c r="AN14" s="50">
        <v>1702</v>
      </c>
      <c r="AO14" s="50">
        <v>91</v>
      </c>
      <c r="AP14" s="50">
        <v>1611</v>
      </c>
      <c r="AQ14" s="88">
        <v>18.703296702999999</v>
      </c>
      <c r="AR14" s="50">
        <v>237959</v>
      </c>
      <c r="AS14" s="50">
        <v>11947</v>
      </c>
      <c r="AT14" s="50">
        <v>226012</v>
      </c>
      <c r="AU14" s="79">
        <v>19.917887336</v>
      </c>
      <c r="AV14" s="50">
        <v>435</v>
      </c>
      <c r="AW14" s="50">
        <v>337</v>
      </c>
      <c r="AX14" s="50">
        <v>98</v>
      </c>
      <c r="AY14" s="79">
        <v>1.2908011869</v>
      </c>
      <c r="AZ14" s="50">
        <v>4705</v>
      </c>
      <c r="BA14" s="50">
        <v>2896</v>
      </c>
      <c r="BB14" s="50">
        <v>1809</v>
      </c>
      <c r="BC14" s="79">
        <v>1.6246546960999999</v>
      </c>
      <c r="BD14" s="50">
        <v>4739</v>
      </c>
      <c r="BE14" s="50">
        <v>2918</v>
      </c>
      <c r="BF14" s="50">
        <v>1821</v>
      </c>
      <c r="BG14" s="79">
        <v>1.6240575737</v>
      </c>
      <c r="BH14" s="50">
        <v>315</v>
      </c>
      <c r="BI14" s="50">
        <v>203</v>
      </c>
      <c r="BJ14" s="50">
        <v>112</v>
      </c>
      <c r="BK14" s="79">
        <v>1.5517241379</v>
      </c>
      <c r="BL14" s="50">
        <v>3405</v>
      </c>
      <c r="BM14" s="50">
        <v>1742</v>
      </c>
      <c r="BN14" s="50">
        <v>1663</v>
      </c>
      <c r="BO14" s="79">
        <v>1.9546498278</v>
      </c>
      <c r="BP14" s="50">
        <v>3429</v>
      </c>
      <c r="BQ14" s="50">
        <v>1756</v>
      </c>
      <c r="BR14" s="50">
        <v>1673</v>
      </c>
      <c r="BS14" s="79">
        <v>1.9527334852</v>
      </c>
      <c r="BT14" s="50">
        <v>999</v>
      </c>
      <c r="BU14" s="50">
        <v>870</v>
      </c>
      <c r="BV14" s="50">
        <v>129</v>
      </c>
      <c r="BW14" s="79">
        <v>1.1482758621</v>
      </c>
      <c r="BX14" s="50">
        <v>10809</v>
      </c>
      <c r="BY14" s="50">
        <v>7469</v>
      </c>
      <c r="BZ14" s="50">
        <v>3340</v>
      </c>
      <c r="CA14" s="79">
        <v>1.4471816843</v>
      </c>
      <c r="CB14" s="50">
        <v>139610</v>
      </c>
      <c r="CC14" s="50">
        <v>114765</v>
      </c>
      <c r="CD14" s="50">
        <v>24845</v>
      </c>
      <c r="CE14" s="79">
        <v>1.2164858623999999</v>
      </c>
      <c r="CF14" s="50">
        <v>14237</v>
      </c>
      <c r="CG14" s="50">
        <v>1821</v>
      </c>
      <c r="CH14" s="50">
        <v>12416</v>
      </c>
      <c r="CI14" s="79">
        <v>7.8182317407999999</v>
      </c>
      <c r="CJ14" s="50">
        <v>154081</v>
      </c>
      <c r="CK14" s="50">
        <v>15644</v>
      </c>
      <c r="CL14" s="50">
        <v>138437</v>
      </c>
      <c r="CM14" s="79">
        <v>9.8492073637999997</v>
      </c>
      <c r="CN14" s="50">
        <v>155192</v>
      </c>
      <c r="CO14" s="50">
        <v>15764</v>
      </c>
      <c r="CP14" s="50">
        <v>139428</v>
      </c>
      <c r="CQ14" s="79">
        <v>9.8447094645999993</v>
      </c>
      <c r="CR14" s="50">
        <v>5034</v>
      </c>
      <c r="CS14" s="50">
        <v>5034</v>
      </c>
      <c r="CT14" s="50">
        <v>0</v>
      </c>
      <c r="CU14" s="79">
        <v>1</v>
      </c>
      <c r="CV14" s="50">
        <v>54476</v>
      </c>
      <c r="CW14" s="50">
        <v>43238</v>
      </c>
      <c r="CX14" s="50">
        <v>11238</v>
      </c>
      <c r="CY14" s="79">
        <v>1.2599102641</v>
      </c>
      <c r="CZ14" s="50">
        <v>7614713</v>
      </c>
      <c r="DA14" s="50">
        <v>5707016</v>
      </c>
      <c r="DB14" s="50">
        <v>1907697</v>
      </c>
      <c r="DC14" s="79">
        <v>1.3342722360999999</v>
      </c>
    </row>
    <row r="15" spans="1:121" x14ac:dyDescent="0.25">
      <c r="A15" s="50">
        <v>45</v>
      </c>
      <c r="B15" s="41" t="s">
        <v>132</v>
      </c>
      <c r="C15" s="41" t="s">
        <v>105</v>
      </c>
      <c r="D15" s="95" t="s">
        <v>257</v>
      </c>
      <c r="E15" s="41">
        <v>3.2</v>
      </c>
      <c r="F15" s="41">
        <v>1.4</v>
      </c>
      <c r="G15" s="79">
        <v>2.2857142857000001</v>
      </c>
      <c r="H15" s="41">
        <v>1.1000000000000001</v>
      </c>
      <c r="I15" s="41">
        <v>1.5</v>
      </c>
      <c r="J15" s="41">
        <v>0.73333333329999995</v>
      </c>
      <c r="K15" s="79">
        <v>-0.4</v>
      </c>
      <c r="L15" s="41">
        <v>40</v>
      </c>
      <c r="M15" s="41">
        <v>31</v>
      </c>
      <c r="N15" s="41">
        <v>9</v>
      </c>
      <c r="O15" s="79">
        <v>1.2903225806</v>
      </c>
      <c r="P15" s="50">
        <v>315</v>
      </c>
      <c r="Q15" s="50">
        <v>338</v>
      </c>
      <c r="R15" s="50">
        <v>-23</v>
      </c>
      <c r="S15" s="79">
        <v>0.93195266269999999</v>
      </c>
      <c r="T15" s="50">
        <v>326</v>
      </c>
      <c r="U15" s="50">
        <v>343</v>
      </c>
      <c r="V15" s="50">
        <v>-17</v>
      </c>
      <c r="W15" s="79">
        <v>0.95043731779999996</v>
      </c>
      <c r="X15" s="50">
        <v>111</v>
      </c>
      <c r="Y15" s="50">
        <v>101</v>
      </c>
      <c r="Z15" s="50">
        <v>10</v>
      </c>
      <c r="AA15" s="79">
        <v>1.0990099010000001</v>
      </c>
      <c r="AB15" s="50">
        <v>871</v>
      </c>
      <c r="AC15" s="50">
        <v>1123</v>
      </c>
      <c r="AD15" s="50">
        <v>-252</v>
      </c>
      <c r="AE15" s="79">
        <v>0.7756010686</v>
      </c>
      <c r="AF15" s="50">
        <v>27</v>
      </c>
      <c r="AG15" s="50">
        <v>78</v>
      </c>
      <c r="AH15" s="50">
        <v>-51</v>
      </c>
      <c r="AI15" s="79">
        <v>0.3461538462</v>
      </c>
      <c r="AJ15" s="50">
        <v>109</v>
      </c>
      <c r="AK15" s="50">
        <v>35</v>
      </c>
      <c r="AL15" s="50">
        <v>74</v>
      </c>
      <c r="AM15" s="79">
        <v>3.1142857142999998</v>
      </c>
      <c r="AN15" s="50">
        <v>851</v>
      </c>
      <c r="AO15" s="50">
        <v>388</v>
      </c>
      <c r="AP15" s="50">
        <v>463</v>
      </c>
      <c r="AQ15" s="88">
        <v>2.1932989691000002</v>
      </c>
      <c r="AR15" s="50">
        <v>26265</v>
      </c>
      <c r="AS15" s="50">
        <v>27004</v>
      </c>
      <c r="AT15" s="50">
        <v>-739</v>
      </c>
      <c r="AU15" s="79">
        <v>0.97263368390000005</v>
      </c>
      <c r="AV15" s="50">
        <v>329</v>
      </c>
      <c r="AW15" s="50">
        <v>185</v>
      </c>
      <c r="AX15" s="50">
        <v>144</v>
      </c>
      <c r="AY15" s="79">
        <v>1.7783783784</v>
      </c>
      <c r="AZ15" s="50">
        <v>2580</v>
      </c>
      <c r="BA15" s="50">
        <v>2048</v>
      </c>
      <c r="BB15" s="50">
        <v>532</v>
      </c>
      <c r="BC15" s="79">
        <v>1.259765625</v>
      </c>
      <c r="BD15" s="50">
        <v>2667</v>
      </c>
      <c r="BE15" s="50">
        <v>2078</v>
      </c>
      <c r="BF15" s="50">
        <v>589</v>
      </c>
      <c r="BG15" s="79">
        <v>1.2834456208</v>
      </c>
      <c r="BH15" s="50">
        <v>322</v>
      </c>
      <c r="BI15" s="50">
        <v>322</v>
      </c>
      <c r="BJ15" s="50">
        <v>0</v>
      </c>
      <c r="BK15" s="79">
        <v>1</v>
      </c>
      <c r="BL15" s="50">
        <v>2521</v>
      </c>
      <c r="BM15" s="50">
        <v>3566</v>
      </c>
      <c r="BN15" s="50">
        <v>-1045</v>
      </c>
      <c r="BO15" s="79">
        <v>0.70695457090000002</v>
      </c>
      <c r="BP15" s="50">
        <v>2606</v>
      </c>
      <c r="BQ15" s="50">
        <v>3618</v>
      </c>
      <c r="BR15" s="50">
        <v>-1012</v>
      </c>
      <c r="BS15" s="79">
        <v>0.72028745159999996</v>
      </c>
      <c r="BT15" s="50">
        <v>890</v>
      </c>
      <c r="BU15" s="50">
        <v>435</v>
      </c>
      <c r="BV15" s="50">
        <v>455</v>
      </c>
      <c r="BW15" s="79">
        <v>2.0459770115000002</v>
      </c>
      <c r="BX15" s="50">
        <v>6969</v>
      </c>
      <c r="BY15" s="50">
        <v>4815</v>
      </c>
      <c r="BZ15" s="50">
        <v>2154</v>
      </c>
      <c r="CA15" s="79">
        <v>1.4473520249</v>
      </c>
      <c r="CB15" s="50">
        <v>27457</v>
      </c>
      <c r="CC15" s="50">
        <v>30255</v>
      </c>
      <c r="CD15" s="50">
        <v>-2798</v>
      </c>
      <c r="CE15" s="79">
        <v>0.90751941830000005</v>
      </c>
      <c r="CF15" s="50">
        <v>477</v>
      </c>
      <c r="CG15" s="50">
        <v>140</v>
      </c>
      <c r="CH15" s="50">
        <v>337</v>
      </c>
      <c r="CI15" s="79">
        <v>3.4071428571000002</v>
      </c>
      <c r="CJ15" s="50">
        <v>3734</v>
      </c>
      <c r="CK15" s="50">
        <v>1552</v>
      </c>
      <c r="CL15" s="50">
        <v>2182</v>
      </c>
      <c r="CM15" s="79">
        <v>2.4059278351</v>
      </c>
      <c r="CN15" s="50">
        <v>3859</v>
      </c>
      <c r="CO15" s="50">
        <v>1575</v>
      </c>
      <c r="CP15" s="50">
        <v>2284</v>
      </c>
      <c r="CQ15" s="79">
        <v>2.4501587302000001</v>
      </c>
      <c r="CR15" s="50">
        <v>5033</v>
      </c>
      <c r="CS15" s="50">
        <v>1739</v>
      </c>
      <c r="CT15" s="50">
        <v>3294</v>
      </c>
      <c r="CU15" s="79">
        <v>2.8941920643999999</v>
      </c>
      <c r="CV15" s="50">
        <v>39421</v>
      </c>
      <c r="CW15" s="50">
        <v>19260</v>
      </c>
      <c r="CX15" s="50">
        <v>20161</v>
      </c>
      <c r="CY15" s="79">
        <v>2.0467808930000002</v>
      </c>
      <c r="CZ15" s="50">
        <v>1216407</v>
      </c>
      <c r="DA15" s="50">
        <v>1340383</v>
      </c>
      <c r="DB15" s="50">
        <v>-123976</v>
      </c>
      <c r="DC15" s="79">
        <v>0.90750703340000005</v>
      </c>
    </row>
    <row r="16" spans="1:121" x14ac:dyDescent="0.25">
      <c r="A16" s="50">
        <v>47</v>
      </c>
      <c r="B16" s="41" t="s">
        <v>134</v>
      </c>
      <c r="C16" s="41" t="s">
        <v>105</v>
      </c>
      <c r="D16" s="95" t="s">
        <v>257</v>
      </c>
      <c r="E16" s="41">
        <v>1.9</v>
      </c>
      <c r="F16" s="41">
        <v>2.2000000000000002</v>
      </c>
      <c r="G16" s="79">
        <v>0.86363636359999996</v>
      </c>
      <c r="H16" s="41">
        <v>0.9</v>
      </c>
      <c r="I16" s="41">
        <v>1.1000000000000001</v>
      </c>
      <c r="J16" s="41">
        <v>0.81818181820000002</v>
      </c>
      <c r="K16" s="79">
        <v>-0.2</v>
      </c>
      <c r="L16" s="41">
        <v>27</v>
      </c>
      <c r="M16" s="41">
        <v>2.9</v>
      </c>
      <c r="N16" s="41">
        <v>24.1</v>
      </c>
      <c r="O16" s="79">
        <v>9.3103448275999998</v>
      </c>
      <c r="P16" s="50">
        <v>275</v>
      </c>
      <c r="Q16" s="50">
        <v>39</v>
      </c>
      <c r="R16" s="50">
        <v>236</v>
      </c>
      <c r="S16" s="79">
        <v>7.0512820513000003</v>
      </c>
      <c r="T16" s="50">
        <v>281</v>
      </c>
      <c r="U16" s="50">
        <v>40</v>
      </c>
      <c r="V16" s="50">
        <v>241</v>
      </c>
      <c r="W16" s="79">
        <v>7.0250000000000004</v>
      </c>
      <c r="X16" s="50">
        <v>44</v>
      </c>
      <c r="Y16" s="50">
        <v>5.3</v>
      </c>
      <c r="Z16" s="50">
        <v>38.700000000000003</v>
      </c>
      <c r="AA16" s="79">
        <v>8.3018867924999995</v>
      </c>
      <c r="AB16" s="50">
        <v>446</v>
      </c>
      <c r="AC16" s="50">
        <v>72</v>
      </c>
      <c r="AD16" s="50">
        <v>374</v>
      </c>
      <c r="AE16" s="79">
        <v>6.1944444444000002</v>
      </c>
      <c r="AF16" s="50">
        <v>20</v>
      </c>
      <c r="AG16" s="50">
        <v>3.8</v>
      </c>
      <c r="AH16" s="50">
        <v>16.2</v>
      </c>
      <c r="AI16" s="79">
        <v>5.2631578947</v>
      </c>
      <c r="AJ16" s="50">
        <v>84</v>
      </c>
      <c r="AK16" s="50">
        <v>10</v>
      </c>
      <c r="AL16" s="50">
        <v>74</v>
      </c>
      <c r="AM16" s="79">
        <v>8.4</v>
      </c>
      <c r="AN16" s="50">
        <v>851</v>
      </c>
      <c r="AO16" s="50">
        <v>140</v>
      </c>
      <c r="AP16" s="50">
        <v>711</v>
      </c>
      <c r="AQ16" s="88">
        <v>6.0785714286000001</v>
      </c>
      <c r="AR16" s="50">
        <v>38059</v>
      </c>
      <c r="AS16" s="50">
        <v>7439</v>
      </c>
      <c r="AT16" s="50">
        <v>30620</v>
      </c>
      <c r="AU16" s="79">
        <v>5.1161446431000002</v>
      </c>
      <c r="AV16" s="50">
        <v>329</v>
      </c>
      <c r="AW16" s="50">
        <v>51</v>
      </c>
      <c r="AX16" s="50">
        <v>278</v>
      </c>
      <c r="AY16" s="79">
        <v>6.4509803922</v>
      </c>
      <c r="AZ16" s="50">
        <v>3327</v>
      </c>
      <c r="BA16" s="50">
        <v>691</v>
      </c>
      <c r="BB16" s="50">
        <v>2636</v>
      </c>
      <c r="BC16" s="79">
        <v>4.8147612155999999</v>
      </c>
      <c r="BD16" s="50">
        <v>3403</v>
      </c>
      <c r="BE16" s="50">
        <v>705</v>
      </c>
      <c r="BF16" s="50">
        <v>2698</v>
      </c>
      <c r="BG16" s="79">
        <v>4.8269503546000001</v>
      </c>
      <c r="BH16" s="50">
        <v>75</v>
      </c>
      <c r="BI16" s="50">
        <v>38</v>
      </c>
      <c r="BJ16" s="50">
        <v>37</v>
      </c>
      <c r="BK16" s="79">
        <v>1.9736842105000001</v>
      </c>
      <c r="BL16" s="50">
        <v>758</v>
      </c>
      <c r="BM16" s="50">
        <v>524</v>
      </c>
      <c r="BN16" s="50">
        <v>234</v>
      </c>
      <c r="BO16" s="79">
        <v>1.4465648855</v>
      </c>
      <c r="BP16" s="50">
        <v>776</v>
      </c>
      <c r="BQ16" s="50">
        <v>534</v>
      </c>
      <c r="BR16" s="50">
        <v>242</v>
      </c>
      <c r="BS16" s="79">
        <v>1.4531835205999999</v>
      </c>
      <c r="BT16" s="50">
        <v>337</v>
      </c>
      <c r="BU16" s="50">
        <v>51</v>
      </c>
      <c r="BV16" s="50">
        <v>286</v>
      </c>
      <c r="BW16" s="79">
        <v>6.6078431372999997</v>
      </c>
      <c r="BX16" s="50">
        <v>3405</v>
      </c>
      <c r="BY16" s="50">
        <v>691</v>
      </c>
      <c r="BZ16" s="50">
        <v>2714</v>
      </c>
      <c r="CA16" s="79">
        <v>4.9276410998999998</v>
      </c>
      <c r="CB16" s="50">
        <v>15076</v>
      </c>
      <c r="CC16" s="50">
        <v>2686</v>
      </c>
      <c r="CD16" s="50">
        <v>12390</v>
      </c>
      <c r="CE16" s="79">
        <v>5.6128071481999999</v>
      </c>
      <c r="CF16" s="50">
        <v>1623</v>
      </c>
      <c r="CG16" s="50">
        <v>315</v>
      </c>
      <c r="CH16" s="50">
        <v>1308</v>
      </c>
      <c r="CI16" s="79">
        <v>5.1523809523999997</v>
      </c>
      <c r="CJ16" s="50">
        <v>16384</v>
      </c>
      <c r="CK16" s="50">
        <v>4290</v>
      </c>
      <c r="CL16" s="50">
        <v>12094</v>
      </c>
      <c r="CM16" s="79">
        <v>3.8191142190999998</v>
      </c>
      <c r="CN16" s="50">
        <v>16759</v>
      </c>
      <c r="CO16" s="50">
        <v>4372</v>
      </c>
      <c r="CP16" s="50">
        <v>12387</v>
      </c>
      <c r="CQ16" s="79">
        <v>3.8332570906000001</v>
      </c>
      <c r="CR16" s="50">
        <v>1821</v>
      </c>
      <c r="CS16" s="50">
        <v>425</v>
      </c>
      <c r="CT16" s="50">
        <v>1396</v>
      </c>
      <c r="CU16" s="79">
        <v>4.2847058823999999</v>
      </c>
      <c r="CV16" s="50">
        <v>18390</v>
      </c>
      <c r="CW16" s="50">
        <v>5793</v>
      </c>
      <c r="CX16" s="50">
        <v>12597</v>
      </c>
      <c r="CY16" s="79">
        <v>3.1745209736</v>
      </c>
      <c r="CZ16" s="50">
        <v>822296</v>
      </c>
      <c r="DA16" s="50">
        <v>306917</v>
      </c>
      <c r="DB16" s="50">
        <v>515379</v>
      </c>
      <c r="DC16" s="79">
        <v>2.6792129467999999</v>
      </c>
    </row>
    <row r="17" spans="1:108" x14ac:dyDescent="0.25">
      <c r="A17" s="50">
        <v>48</v>
      </c>
      <c r="B17" s="41" t="s">
        <v>134</v>
      </c>
      <c r="C17" s="41" t="s">
        <v>105</v>
      </c>
      <c r="D17" s="95" t="s">
        <v>257</v>
      </c>
      <c r="E17" s="41">
        <v>0.4</v>
      </c>
      <c r="F17" s="41">
        <v>1.1000000000000001</v>
      </c>
      <c r="G17" s="79">
        <v>0.36363636360000001</v>
      </c>
      <c r="H17" s="41">
        <v>5.8</v>
      </c>
      <c r="I17" s="41">
        <v>3.6</v>
      </c>
      <c r="J17" s="41">
        <v>1.6111111111</v>
      </c>
      <c r="K17" s="79">
        <v>2.2000000000000002</v>
      </c>
      <c r="L17" s="41">
        <v>2.2999999999999998</v>
      </c>
      <c r="M17" s="41">
        <v>0.2</v>
      </c>
      <c r="N17" s="41">
        <v>2.1</v>
      </c>
      <c r="O17" s="79">
        <v>11.5</v>
      </c>
      <c r="P17" s="50">
        <v>16</v>
      </c>
      <c r="Q17" s="50">
        <v>1.1000000000000001</v>
      </c>
      <c r="R17" s="50">
        <v>14.9</v>
      </c>
      <c r="S17" s="79">
        <v>14.545454545</v>
      </c>
      <c r="T17" s="50">
        <v>16</v>
      </c>
      <c r="U17" s="50">
        <v>1.1000000000000001</v>
      </c>
      <c r="V17" s="50">
        <v>14.9</v>
      </c>
      <c r="W17" s="79">
        <v>14.545454545</v>
      </c>
      <c r="X17" s="50">
        <v>177</v>
      </c>
      <c r="Y17" s="50">
        <v>169</v>
      </c>
      <c r="Z17" s="50">
        <v>8</v>
      </c>
      <c r="AA17" s="79">
        <v>1.0473372781000001</v>
      </c>
      <c r="AB17" s="50">
        <v>1176</v>
      </c>
      <c r="AC17" s="50">
        <v>776</v>
      </c>
      <c r="AD17" s="50">
        <v>400</v>
      </c>
      <c r="AE17" s="79">
        <v>1.5154639175</v>
      </c>
      <c r="AF17" s="50">
        <v>289</v>
      </c>
      <c r="AG17" s="50">
        <v>73</v>
      </c>
      <c r="AH17" s="50">
        <v>216</v>
      </c>
      <c r="AI17" s="79">
        <v>3.9589041096000002</v>
      </c>
      <c r="AJ17" s="50">
        <v>154</v>
      </c>
      <c r="AK17" s="50">
        <v>4.2</v>
      </c>
      <c r="AL17" s="50">
        <v>149.80000000000001</v>
      </c>
      <c r="AM17" s="79">
        <v>36.666666667000001</v>
      </c>
      <c r="AN17" s="50">
        <v>1024</v>
      </c>
      <c r="AO17" s="50">
        <v>19</v>
      </c>
      <c r="AP17" s="50">
        <v>1005</v>
      </c>
      <c r="AQ17" s="88">
        <v>53.894736842</v>
      </c>
      <c r="AR17" s="50">
        <v>251330</v>
      </c>
      <c r="AS17" s="50">
        <v>1802</v>
      </c>
      <c r="AT17" s="50">
        <v>249528</v>
      </c>
      <c r="AU17" s="79">
        <v>139.47280799000001</v>
      </c>
      <c r="AV17" s="50">
        <v>406</v>
      </c>
      <c r="AW17" s="50">
        <v>511</v>
      </c>
      <c r="AX17" s="50">
        <v>-105</v>
      </c>
      <c r="AY17" s="79">
        <v>0.79452054790000004</v>
      </c>
      <c r="AZ17" s="50">
        <v>2702</v>
      </c>
      <c r="BA17" s="50">
        <v>2353</v>
      </c>
      <c r="BB17" s="50">
        <v>349</v>
      </c>
      <c r="BC17" s="79">
        <v>1.1483212920000001</v>
      </c>
      <c r="BD17" s="50">
        <v>2713</v>
      </c>
      <c r="BE17" s="50">
        <v>2378</v>
      </c>
      <c r="BF17" s="50">
        <v>335</v>
      </c>
      <c r="BG17" s="79">
        <v>1.1408746846</v>
      </c>
      <c r="BH17" s="50">
        <v>574</v>
      </c>
      <c r="BI17" s="50">
        <v>1623</v>
      </c>
      <c r="BJ17" s="50">
        <v>-1049</v>
      </c>
      <c r="BK17" s="79">
        <v>0.3536660505</v>
      </c>
      <c r="BL17" s="50">
        <v>3822</v>
      </c>
      <c r="BM17" s="50">
        <v>7469</v>
      </c>
      <c r="BN17" s="50">
        <v>-3647</v>
      </c>
      <c r="BO17" s="79">
        <v>0.51171508899999996</v>
      </c>
      <c r="BP17" s="50">
        <v>3837</v>
      </c>
      <c r="BQ17" s="50">
        <v>7550</v>
      </c>
      <c r="BR17" s="50">
        <v>-3713</v>
      </c>
      <c r="BS17" s="79">
        <v>0.50821192049999997</v>
      </c>
      <c r="BT17" s="50">
        <v>706</v>
      </c>
      <c r="BU17" s="50">
        <v>850</v>
      </c>
      <c r="BV17" s="50">
        <v>-144</v>
      </c>
      <c r="BW17" s="79">
        <v>0.83058823530000003</v>
      </c>
      <c r="BX17" s="50">
        <v>4705</v>
      </c>
      <c r="BY17" s="50">
        <v>3911</v>
      </c>
      <c r="BZ17" s="50">
        <v>794</v>
      </c>
      <c r="CA17" s="79">
        <v>1.2030171312</v>
      </c>
      <c r="CB17" s="50">
        <v>173340</v>
      </c>
      <c r="CC17" s="50">
        <v>79547</v>
      </c>
      <c r="CD17" s="50">
        <v>93793</v>
      </c>
      <c r="CE17" s="79">
        <v>2.1790890919999999</v>
      </c>
      <c r="CF17" s="50">
        <v>6642</v>
      </c>
      <c r="CG17" s="50">
        <v>233</v>
      </c>
      <c r="CH17" s="50">
        <v>6409</v>
      </c>
      <c r="CI17" s="79">
        <v>28.506437768000001</v>
      </c>
      <c r="CJ17" s="50">
        <v>44248</v>
      </c>
      <c r="CK17" s="50">
        <v>1072</v>
      </c>
      <c r="CL17" s="50">
        <v>43176</v>
      </c>
      <c r="CM17" s="79">
        <v>41.276119403000003</v>
      </c>
      <c r="CN17" s="50">
        <v>44429</v>
      </c>
      <c r="CO17" s="50">
        <v>1084</v>
      </c>
      <c r="CP17" s="50">
        <v>43345</v>
      </c>
      <c r="CQ17" s="79">
        <v>40.986162362000002</v>
      </c>
      <c r="CR17" s="50">
        <v>406</v>
      </c>
      <c r="CS17" s="50" t="s">
        <v>11</v>
      </c>
      <c r="CT17" s="50" t="s">
        <v>11</v>
      </c>
      <c r="CU17" s="79" t="s">
        <v>11</v>
      </c>
      <c r="CV17" s="50">
        <v>2702</v>
      </c>
      <c r="CW17" s="50" t="s">
        <v>11</v>
      </c>
      <c r="CX17" s="50" t="s">
        <v>11</v>
      </c>
      <c r="CY17" s="79" t="s">
        <v>11</v>
      </c>
      <c r="CZ17" s="50">
        <v>663264</v>
      </c>
      <c r="DA17" s="50" t="s">
        <v>11</v>
      </c>
      <c r="DB17" s="50" t="s">
        <v>11</v>
      </c>
      <c r="DC17" s="79" t="s">
        <v>11</v>
      </c>
    </row>
    <row r="18" spans="1:108" x14ac:dyDescent="0.25">
      <c r="A18" s="50">
        <v>49</v>
      </c>
      <c r="B18" s="41" t="s">
        <v>134</v>
      </c>
      <c r="C18" s="41" t="s">
        <v>105</v>
      </c>
      <c r="D18" s="95" t="s">
        <v>257</v>
      </c>
      <c r="E18" s="41">
        <v>6.3</v>
      </c>
      <c r="F18" s="41">
        <v>3.9</v>
      </c>
      <c r="G18" s="79">
        <v>1.6153846154</v>
      </c>
      <c r="H18" s="41">
        <v>1.4</v>
      </c>
      <c r="I18" s="41">
        <v>1.4</v>
      </c>
      <c r="J18" s="41">
        <v>1</v>
      </c>
      <c r="K18" s="79">
        <v>0</v>
      </c>
      <c r="L18" s="41">
        <v>8.4</v>
      </c>
      <c r="M18" s="41">
        <v>3.1</v>
      </c>
      <c r="N18" s="41">
        <v>5.3</v>
      </c>
      <c r="O18" s="79">
        <v>2.7096774194000002</v>
      </c>
      <c r="P18" s="50">
        <v>55</v>
      </c>
      <c r="Q18" s="50">
        <v>25</v>
      </c>
      <c r="R18" s="50">
        <v>30</v>
      </c>
      <c r="S18" s="79">
        <v>2.2000000000000002</v>
      </c>
      <c r="T18" s="50">
        <v>58</v>
      </c>
      <c r="U18" s="50">
        <v>26</v>
      </c>
      <c r="V18" s="50">
        <v>32</v>
      </c>
      <c r="W18" s="79">
        <v>2.2307692308</v>
      </c>
      <c r="X18" s="50">
        <v>345</v>
      </c>
      <c r="Y18" s="50">
        <v>208</v>
      </c>
      <c r="Z18" s="50">
        <v>137</v>
      </c>
      <c r="AA18" s="79">
        <v>1.6586538462</v>
      </c>
      <c r="AB18" s="50">
        <v>2246</v>
      </c>
      <c r="AC18" s="50">
        <v>1702</v>
      </c>
      <c r="AD18" s="50">
        <v>544</v>
      </c>
      <c r="AE18" s="79">
        <v>1.3196239718</v>
      </c>
      <c r="AF18" s="50">
        <v>36</v>
      </c>
      <c r="AG18" s="50">
        <v>44</v>
      </c>
      <c r="AH18" s="50">
        <v>-8</v>
      </c>
      <c r="AI18" s="79">
        <v>0.81818181820000002</v>
      </c>
      <c r="AJ18" s="50">
        <v>217</v>
      </c>
      <c r="AK18" s="50">
        <v>6.8</v>
      </c>
      <c r="AL18" s="50">
        <v>210.2</v>
      </c>
      <c r="AM18" s="79">
        <v>31.911764706</v>
      </c>
      <c r="AN18" s="50">
        <v>1415</v>
      </c>
      <c r="AO18" s="50">
        <v>56</v>
      </c>
      <c r="AP18" s="50">
        <v>1359</v>
      </c>
      <c r="AQ18" s="88">
        <v>25.267857143000001</v>
      </c>
      <c r="AR18" s="50">
        <v>22540</v>
      </c>
      <c r="AS18" s="50">
        <v>1438</v>
      </c>
      <c r="AT18" s="50">
        <v>21102</v>
      </c>
      <c r="AU18" s="79">
        <v>15.674547983</v>
      </c>
      <c r="AV18" s="50">
        <v>587</v>
      </c>
      <c r="AW18" s="50">
        <v>396</v>
      </c>
      <c r="AX18" s="50">
        <v>191</v>
      </c>
      <c r="AY18" s="79">
        <v>1.4823232323</v>
      </c>
      <c r="AZ18" s="50">
        <v>3822</v>
      </c>
      <c r="BA18" s="50">
        <v>3251</v>
      </c>
      <c r="BB18" s="50">
        <v>571</v>
      </c>
      <c r="BC18" s="79">
        <v>1.1756382650999999</v>
      </c>
      <c r="BD18" s="50">
        <v>4078</v>
      </c>
      <c r="BE18" s="50">
        <v>3382</v>
      </c>
      <c r="BF18" s="50">
        <v>696</v>
      </c>
      <c r="BG18" s="79">
        <v>1.2057953873</v>
      </c>
      <c r="BH18" s="50">
        <v>587</v>
      </c>
      <c r="BI18" s="50">
        <v>740</v>
      </c>
      <c r="BJ18" s="50">
        <v>-153</v>
      </c>
      <c r="BK18" s="79">
        <v>0.79324324319999995</v>
      </c>
      <c r="BL18" s="50">
        <v>3822</v>
      </c>
      <c r="BM18" s="50">
        <v>6067</v>
      </c>
      <c r="BN18" s="50">
        <v>-2245</v>
      </c>
      <c r="BO18" s="79">
        <v>0.6299653865</v>
      </c>
      <c r="BP18" s="50">
        <v>4078</v>
      </c>
      <c r="BQ18" s="50">
        <v>6311</v>
      </c>
      <c r="BR18" s="50">
        <v>-2233</v>
      </c>
      <c r="BS18" s="79">
        <v>0.64617334810000004</v>
      </c>
      <c r="BT18" s="50">
        <v>2141</v>
      </c>
      <c r="BU18" s="50">
        <v>1349</v>
      </c>
      <c r="BV18" s="50">
        <v>792</v>
      </c>
      <c r="BW18" s="79">
        <v>1.5871015567</v>
      </c>
      <c r="BX18" s="50">
        <v>13937</v>
      </c>
      <c r="BY18" s="50">
        <v>11062</v>
      </c>
      <c r="BZ18" s="50">
        <v>2875</v>
      </c>
      <c r="CA18" s="79">
        <v>1.2598987525000001</v>
      </c>
      <c r="CB18" s="50">
        <v>34101</v>
      </c>
      <c r="CC18" s="50">
        <v>34821</v>
      </c>
      <c r="CD18" s="50">
        <v>-720</v>
      </c>
      <c r="CE18" s="79">
        <v>0.97932282240000001</v>
      </c>
      <c r="CF18" s="50">
        <v>7808</v>
      </c>
      <c r="CG18" s="50">
        <v>4696</v>
      </c>
      <c r="CH18" s="50">
        <v>3112</v>
      </c>
      <c r="CI18" s="79">
        <v>1.6626916525</v>
      </c>
      <c r="CJ18" s="50">
        <v>50828</v>
      </c>
      <c r="CK18" s="50">
        <v>38520</v>
      </c>
      <c r="CL18" s="50">
        <v>12308</v>
      </c>
      <c r="CM18" s="79">
        <v>1.3195223261</v>
      </c>
      <c r="CN18" s="50">
        <v>54233</v>
      </c>
      <c r="CO18" s="50">
        <v>40072</v>
      </c>
      <c r="CP18" s="50">
        <v>14161</v>
      </c>
      <c r="CQ18" s="79">
        <v>1.3533888999999999</v>
      </c>
      <c r="CR18" s="50">
        <v>6197</v>
      </c>
      <c r="CS18" s="50" t="s">
        <v>11</v>
      </c>
      <c r="CT18" s="50" t="s">
        <v>11</v>
      </c>
      <c r="CU18" s="79" t="s">
        <v>11</v>
      </c>
      <c r="CV18" s="50">
        <v>40342</v>
      </c>
      <c r="CW18" s="50" t="s">
        <v>11</v>
      </c>
      <c r="CX18" s="50" t="s">
        <v>11</v>
      </c>
      <c r="CY18" s="79" t="s">
        <v>11</v>
      </c>
      <c r="CZ18" s="50">
        <v>642591</v>
      </c>
      <c r="DA18" s="50" t="s">
        <v>11</v>
      </c>
      <c r="DB18" s="50" t="s">
        <v>11</v>
      </c>
      <c r="DC18" s="79" t="s">
        <v>11</v>
      </c>
    </row>
    <row r="19" spans="1:108" x14ac:dyDescent="0.25">
      <c r="A19" s="50">
        <v>50</v>
      </c>
      <c r="B19" s="41" t="s">
        <v>134</v>
      </c>
      <c r="C19" s="41" t="s">
        <v>105</v>
      </c>
      <c r="D19" s="95" t="s">
        <v>257</v>
      </c>
      <c r="E19" s="41">
        <v>5.4</v>
      </c>
      <c r="F19" s="41">
        <v>1.7</v>
      </c>
      <c r="G19" s="79">
        <v>3.1764705881999999</v>
      </c>
      <c r="H19" s="41">
        <v>0.9</v>
      </c>
      <c r="I19" s="41">
        <v>2.2000000000000002</v>
      </c>
      <c r="J19" s="41">
        <v>0.40909090910000001</v>
      </c>
      <c r="K19" s="79">
        <v>-1.3</v>
      </c>
      <c r="L19" s="41">
        <v>3.1</v>
      </c>
      <c r="M19" s="41">
        <v>0.8</v>
      </c>
      <c r="N19" s="41">
        <v>2.2999999999999998</v>
      </c>
      <c r="O19" s="79">
        <v>3.875</v>
      </c>
      <c r="P19" s="50">
        <v>34</v>
      </c>
      <c r="Q19" s="50">
        <v>4.7</v>
      </c>
      <c r="R19" s="50">
        <v>29.3</v>
      </c>
      <c r="S19" s="79">
        <v>7.2340425532000001</v>
      </c>
      <c r="T19" s="50">
        <v>35</v>
      </c>
      <c r="U19" s="50">
        <v>4.8</v>
      </c>
      <c r="V19" s="50">
        <v>30.2</v>
      </c>
      <c r="W19" s="79">
        <v>7.2916666667000003</v>
      </c>
      <c r="X19" s="50">
        <v>194</v>
      </c>
      <c r="Y19" s="50">
        <v>222</v>
      </c>
      <c r="Z19" s="50">
        <v>-28</v>
      </c>
      <c r="AA19" s="79">
        <v>0.87387387390000004</v>
      </c>
      <c r="AB19" s="50">
        <v>2096</v>
      </c>
      <c r="AC19" s="50">
        <v>1261</v>
      </c>
      <c r="AD19" s="50">
        <v>835</v>
      </c>
      <c r="AE19" s="79">
        <v>1.6621728787000001</v>
      </c>
      <c r="AF19" s="50">
        <v>39</v>
      </c>
      <c r="AG19" s="50">
        <v>73</v>
      </c>
      <c r="AH19" s="50">
        <v>-34</v>
      </c>
      <c r="AI19" s="79">
        <v>0.53424657529999997</v>
      </c>
      <c r="AJ19" s="50">
        <v>82</v>
      </c>
      <c r="AK19" s="50">
        <v>17</v>
      </c>
      <c r="AL19" s="50">
        <v>65</v>
      </c>
      <c r="AM19" s="79">
        <v>4.8235294118000001</v>
      </c>
      <c r="AN19" s="50">
        <v>891</v>
      </c>
      <c r="AO19" s="50">
        <v>97</v>
      </c>
      <c r="AP19" s="50">
        <v>794</v>
      </c>
      <c r="AQ19" s="88">
        <v>9.1855670102999998</v>
      </c>
      <c r="AR19" s="50">
        <v>16536</v>
      </c>
      <c r="AS19" s="50">
        <v>5628</v>
      </c>
      <c r="AT19" s="50">
        <v>10908</v>
      </c>
      <c r="AU19" s="79">
        <v>2.9381663112999998</v>
      </c>
      <c r="AV19" s="50">
        <v>379</v>
      </c>
      <c r="AW19" s="50">
        <v>494</v>
      </c>
      <c r="AX19" s="50">
        <v>-115</v>
      </c>
      <c r="AY19" s="79">
        <v>0.76720647769999994</v>
      </c>
      <c r="AZ19" s="50">
        <v>4096</v>
      </c>
      <c r="BA19" s="50">
        <v>2798</v>
      </c>
      <c r="BB19" s="50">
        <v>1298</v>
      </c>
      <c r="BC19" s="79">
        <v>1.4639027876999999</v>
      </c>
      <c r="BD19" s="50">
        <v>4329</v>
      </c>
      <c r="BE19" s="50">
        <v>2847</v>
      </c>
      <c r="BF19" s="50">
        <v>1482</v>
      </c>
      <c r="BG19" s="79">
        <v>1.5205479451999999</v>
      </c>
      <c r="BH19" s="50">
        <v>379</v>
      </c>
      <c r="BI19" s="50">
        <v>1660</v>
      </c>
      <c r="BJ19" s="50">
        <v>-1281</v>
      </c>
      <c r="BK19" s="79">
        <v>0.22831325299999999</v>
      </c>
      <c r="BL19" s="50">
        <v>4096</v>
      </c>
      <c r="BM19" s="50">
        <v>9410</v>
      </c>
      <c r="BN19" s="50">
        <v>-5314</v>
      </c>
      <c r="BO19" s="79">
        <v>0.43528161529999998</v>
      </c>
      <c r="BP19" s="50">
        <v>4329</v>
      </c>
      <c r="BQ19" s="50">
        <v>9575</v>
      </c>
      <c r="BR19" s="50">
        <v>-5246</v>
      </c>
      <c r="BS19" s="79">
        <v>0.45211488249999998</v>
      </c>
      <c r="BT19" s="50">
        <v>1095</v>
      </c>
      <c r="BU19" s="50">
        <v>1821</v>
      </c>
      <c r="BV19" s="50">
        <v>-726</v>
      </c>
      <c r="BW19" s="79">
        <v>0.60131795720000003</v>
      </c>
      <c r="BX19" s="50">
        <v>11856</v>
      </c>
      <c r="BY19" s="50">
        <v>10321</v>
      </c>
      <c r="BZ19" s="50">
        <v>1535</v>
      </c>
      <c r="CA19" s="79">
        <v>1.1487258987</v>
      </c>
      <c r="CB19" s="50">
        <v>20320</v>
      </c>
      <c r="CC19" s="50">
        <v>105662</v>
      </c>
      <c r="CD19" s="50">
        <v>-85342</v>
      </c>
      <c r="CE19" s="79">
        <v>0.19231133240000001</v>
      </c>
      <c r="CF19" s="50">
        <v>3995</v>
      </c>
      <c r="CG19" s="50">
        <v>1230</v>
      </c>
      <c r="CH19" s="50">
        <v>2765</v>
      </c>
      <c r="CI19" s="79">
        <v>3.2479674797000002</v>
      </c>
      <c r="CJ19" s="50">
        <v>43238</v>
      </c>
      <c r="CK19" s="50">
        <v>6969</v>
      </c>
      <c r="CL19" s="50">
        <v>36269</v>
      </c>
      <c r="CM19" s="79">
        <v>6.2043334767999996</v>
      </c>
      <c r="CN19" s="50">
        <v>45701</v>
      </c>
      <c r="CO19" s="50">
        <v>7091</v>
      </c>
      <c r="CP19" s="50">
        <v>38610</v>
      </c>
      <c r="CQ19" s="79">
        <v>6.4449301932000003</v>
      </c>
      <c r="CR19" s="50">
        <v>3728</v>
      </c>
      <c r="CS19" s="50" t="s">
        <v>11</v>
      </c>
      <c r="CT19" s="50" t="s">
        <v>11</v>
      </c>
      <c r="CU19" s="79" t="s">
        <v>11</v>
      </c>
      <c r="CV19" s="50">
        <v>40342</v>
      </c>
      <c r="CW19" s="50" t="s">
        <v>11</v>
      </c>
      <c r="CX19" s="50" t="s">
        <v>11</v>
      </c>
      <c r="CY19" s="79" t="s">
        <v>11</v>
      </c>
      <c r="CZ19" s="50">
        <v>748314</v>
      </c>
      <c r="DA19" s="50" t="s">
        <v>11</v>
      </c>
      <c r="DB19" s="50" t="s">
        <v>11</v>
      </c>
      <c r="DC19" s="79" t="s">
        <v>11</v>
      </c>
    </row>
    <row r="20" spans="1:108" x14ac:dyDescent="0.25">
      <c r="A20" s="50">
        <v>51</v>
      </c>
      <c r="B20" s="41" t="s">
        <v>134</v>
      </c>
      <c r="C20" s="41" t="s">
        <v>105</v>
      </c>
      <c r="D20" s="95" t="s">
        <v>257</v>
      </c>
      <c r="E20" s="41">
        <v>0.6</v>
      </c>
      <c r="F20" s="41">
        <v>2.4</v>
      </c>
      <c r="G20" s="79">
        <v>0.25</v>
      </c>
      <c r="H20" s="41">
        <v>0.9</v>
      </c>
      <c r="I20" s="41">
        <v>0.8</v>
      </c>
      <c r="J20" s="41">
        <v>1.125</v>
      </c>
      <c r="K20" s="79">
        <v>0.1</v>
      </c>
      <c r="L20" s="41" t="s">
        <v>11</v>
      </c>
      <c r="M20" s="41" t="s">
        <v>11</v>
      </c>
      <c r="N20" s="41" t="s">
        <v>11</v>
      </c>
      <c r="O20" s="79" t="s">
        <v>11</v>
      </c>
      <c r="P20" s="50" t="s">
        <v>11</v>
      </c>
      <c r="Q20" s="50">
        <v>23</v>
      </c>
      <c r="R20" s="50" t="s">
        <v>11</v>
      </c>
      <c r="S20" s="79" t="s">
        <v>11</v>
      </c>
      <c r="T20" s="50" t="s">
        <v>11</v>
      </c>
      <c r="U20" s="50" t="s">
        <v>11</v>
      </c>
      <c r="V20" s="50" t="s">
        <v>11</v>
      </c>
      <c r="W20" s="79" t="s">
        <v>11</v>
      </c>
      <c r="X20" s="50" t="s">
        <v>11</v>
      </c>
      <c r="Y20" s="50" t="s">
        <v>11</v>
      </c>
      <c r="Z20" s="50" t="s">
        <v>11</v>
      </c>
      <c r="AA20" s="79" t="s">
        <v>11</v>
      </c>
      <c r="AB20" s="50" t="s">
        <v>11</v>
      </c>
      <c r="AC20" s="50" t="s">
        <v>11</v>
      </c>
      <c r="AD20" s="50" t="s">
        <v>11</v>
      </c>
      <c r="AE20" s="79" t="s">
        <v>11</v>
      </c>
      <c r="AG20" s="50" t="s">
        <v>11</v>
      </c>
      <c r="AI20" s="79" t="s">
        <v>11</v>
      </c>
      <c r="AJ20" s="50" t="s">
        <v>11</v>
      </c>
      <c r="AK20" s="50" t="s">
        <v>11</v>
      </c>
      <c r="AL20" s="50" t="s">
        <v>11</v>
      </c>
      <c r="AM20" s="79" t="s">
        <v>11</v>
      </c>
      <c r="AN20" s="50" t="s">
        <v>11</v>
      </c>
      <c r="AO20" s="50" t="s">
        <v>11</v>
      </c>
      <c r="AP20" s="50" t="s">
        <v>11</v>
      </c>
      <c r="AQ20" s="88" t="s">
        <v>11</v>
      </c>
      <c r="AR20" s="50" t="s">
        <v>11</v>
      </c>
      <c r="AS20" s="50" t="s">
        <v>11</v>
      </c>
      <c r="AT20" s="50" t="s">
        <v>11</v>
      </c>
      <c r="AU20" s="79" t="s">
        <v>11</v>
      </c>
      <c r="AV20" s="50" t="s">
        <v>11</v>
      </c>
      <c r="AW20" s="50" t="s">
        <v>11</v>
      </c>
      <c r="AX20" s="50" t="s">
        <v>11</v>
      </c>
      <c r="AY20" s="79" t="s">
        <v>11</v>
      </c>
      <c r="AZ20" s="50" t="s">
        <v>11</v>
      </c>
      <c r="BA20" s="50" t="s">
        <v>11</v>
      </c>
      <c r="BB20" s="50" t="s">
        <v>11</v>
      </c>
      <c r="BC20" s="79" t="s">
        <v>11</v>
      </c>
      <c r="BD20" s="50" t="s">
        <v>11</v>
      </c>
      <c r="BE20" s="50" t="s">
        <v>11</v>
      </c>
      <c r="BF20" s="50" t="s">
        <v>11</v>
      </c>
      <c r="BG20" s="79" t="s">
        <v>11</v>
      </c>
      <c r="BH20" s="50" t="s">
        <v>11</v>
      </c>
      <c r="BI20" s="50" t="s">
        <v>11</v>
      </c>
      <c r="BJ20" s="50" t="s">
        <v>11</v>
      </c>
      <c r="BK20" s="79" t="s">
        <v>11</v>
      </c>
      <c r="BL20" s="50" t="s">
        <v>11</v>
      </c>
      <c r="BM20" s="50" t="s">
        <v>11</v>
      </c>
      <c r="BN20" s="50" t="s">
        <v>11</v>
      </c>
      <c r="BO20" s="79" t="s">
        <v>11</v>
      </c>
      <c r="BP20" s="50" t="s">
        <v>11</v>
      </c>
      <c r="BQ20" s="50" t="s">
        <v>11</v>
      </c>
      <c r="BR20" s="50" t="s">
        <v>11</v>
      </c>
      <c r="BS20" s="79" t="s">
        <v>11</v>
      </c>
      <c r="BT20" s="50" t="s">
        <v>11</v>
      </c>
      <c r="BU20" s="50" t="s">
        <v>11</v>
      </c>
      <c r="BV20" s="50" t="s">
        <v>11</v>
      </c>
      <c r="BW20" s="79" t="s">
        <v>11</v>
      </c>
      <c r="BX20" s="50" t="s">
        <v>11</v>
      </c>
      <c r="BY20" s="50" t="s">
        <v>11</v>
      </c>
      <c r="BZ20" s="50" t="s">
        <v>11</v>
      </c>
      <c r="CA20" s="79" t="s">
        <v>11</v>
      </c>
      <c r="CB20" s="50" t="s">
        <v>11</v>
      </c>
      <c r="CC20" s="50" t="s">
        <v>11</v>
      </c>
      <c r="CD20" s="50" t="s">
        <v>11</v>
      </c>
      <c r="CE20" s="79" t="s">
        <v>11</v>
      </c>
      <c r="CF20" s="50" t="s">
        <v>11</v>
      </c>
      <c r="CG20" s="50" t="s">
        <v>11</v>
      </c>
      <c r="CH20" s="50" t="s">
        <v>11</v>
      </c>
      <c r="CI20" s="79" t="s">
        <v>11</v>
      </c>
      <c r="CJ20" s="50" t="s">
        <v>11</v>
      </c>
      <c r="CK20" s="50" t="s">
        <v>11</v>
      </c>
      <c r="CL20" s="50" t="s">
        <v>11</v>
      </c>
      <c r="CM20" s="79" t="s">
        <v>11</v>
      </c>
      <c r="CN20" s="50" t="s">
        <v>11</v>
      </c>
      <c r="CO20" s="50" t="s">
        <v>11</v>
      </c>
      <c r="CP20" s="50" t="s">
        <v>11</v>
      </c>
      <c r="CQ20" s="79" t="s">
        <v>11</v>
      </c>
      <c r="CR20" s="50" t="s">
        <v>11</v>
      </c>
      <c r="CS20" s="50" t="s">
        <v>11</v>
      </c>
      <c r="CT20" s="50" t="s">
        <v>11</v>
      </c>
      <c r="CU20" s="79" t="s">
        <v>11</v>
      </c>
      <c r="CV20" s="50" t="s">
        <v>11</v>
      </c>
      <c r="CW20" s="50" t="s">
        <v>11</v>
      </c>
      <c r="CX20" s="50" t="s">
        <v>11</v>
      </c>
      <c r="CY20" s="79" t="s">
        <v>11</v>
      </c>
      <c r="CZ20" s="50" t="s">
        <v>11</v>
      </c>
      <c r="DA20" s="50" t="s">
        <v>11</v>
      </c>
      <c r="DB20" s="50" t="s">
        <v>11</v>
      </c>
      <c r="DC20" s="79" t="s">
        <v>11</v>
      </c>
    </row>
    <row r="21" spans="1:108" x14ac:dyDescent="0.25">
      <c r="A21" s="50">
        <v>53</v>
      </c>
      <c r="B21" s="41" t="s">
        <v>134</v>
      </c>
      <c r="C21" s="41" t="s">
        <v>105</v>
      </c>
      <c r="D21" s="95" t="s">
        <v>257</v>
      </c>
      <c r="E21" s="41">
        <v>13</v>
      </c>
      <c r="F21" s="41">
        <v>3.3</v>
      </c>
      <c r="G21" s="79">
        <v>3.9393939393999999</v>
      </c>
      <c r="H21" s="41">
        <v>2</v>
      </c>
      <c r="I21" s="41">
        <v>1.5</v>
      </c>
      <c r="J21" s="41">
        <v>1.3333333332999999</v>
      </c>
      <c r="K21" s="79">
        <v>0.5</v>
      </c>
      <c r="L21" s="41">
        <v>3.6</v>
      </c>
      <c r="M21" s="41">
        <v>2.7</v>
      </c>
      <c r="N21" s="41">
        <v>0.9</v>
      </c>
      <c r="O21" s="79">
        <v>1.3333333332999999</v>
      </c>
      <c r="P21" s="50">
        <v>32</v>
      </c>
      <c r="Q21" s="50">
        <v>18</v>
      </c>
      <c r="R21" s="50">
        <v>14</v>
      </c>
      <c r="S21" s="79">
        <v>1.7777777777999999</v>
      </c>
      <c r="T21" s="50">
        <v>37</v>
      </c>
      <c r="U21" s="50">
        <v>19</v>
      </c>
      <c r="V21" s="50">
        <v>18</v>
      </c>
      <c r="W21" s="79">
        <v>1.9473684211</v>
      </c>
      <c r="X21" s="50">
        <v>122</v>
      </c>
      <c r="Y21" s="50">
        <v>104</v>
      </c>
      <c r="Z21" s="50">
        <v>18</v>
      </c>
      <c r="AA21" s="79">
        <v>1.1730769231</v>
      </c>
      <c r="AB21" s="50">
        <v>1097</v>
      </c>
      <c r="AC21" s="50">
        <v>691</v>
      </c>
      <c r="AD21" s="50">
        <v>406</v>
      </c>
      <c r="AE21" s="79">
        <v>1.5875542692</v>
      </c>
      <c r="AF21" s="50">
        <v>8.1999999999999993</v>
      </c>
      <c r="AG21" s="50">
        <v>21</v>
      </c>
      <c r="AH21" s="50">
        <v>-12.8</v>
      </c>
      <c r="AI21" s="79">
        <v>0.39047619049999999</v>
      </c>
      <c r="AJ21" s="50">
        <v>208</v>
      </c>
      <c r="AK21" s="50">
        <v>7</v>
      </c>
      <c r="AL21" s="50">
        <v>201</v>
      </c>
      <c r="AM21" s="79">
        <v>29.714285713999999</v>
      </c>
      <c r="AN21" s="50">
        <v>1867</v>
      </c>
      <c r="AO21" s="50">
        <v>46</v>
      </c>
      <c r="AP21" s="50">
        <v>1821</v>
      </c>
      <c r="AQ21" s="88">
        <v>40.586956522000001</v>
      </c>
      <c r="AR21" s="50">
        <v>14000</v>
      </c>
      <c r="AS21" s="50">
        <v>1397</v>
      </c>
      <c r="AT21" s="50">
        <v>12603</v>
      </c>
      <c r="AU21" s="79">
        <v>10.021474588</v>
      </c>
      <c r="AV21" s="50">
        <v>455</v>
      </c>
      <c r="AW21" s="50">
        <v>511</v>
      </c>
      <c r="AX21" s="50">
        <v>-56</v>
      </c>
      <c r="AY21" s="79">
        <v>0.89041095889999999</v>
      </c>
      <c r="AZ21" s="50">
        <v>4096</v>
      </c>
      <c r="BA21" s="50">
        <v>3405</v>
      </c>
      <c r="BB21" s="50">
        <v>691</v>
      </c>
      <c r="BC21" s="79">
        <v>1.2029368575999999</v>
      </c>
      <c r="BD21" s="50">
        <v>4726</v>
      </c>
      <c r="BE21" s="50">
        <v>3521</v>
      </c>
      <c r="BF21" s="50">
        <v>1205</v>
      </c>
      <c r="BG21" s="79">
        <v>1.3422323204</v>
      </c>
      <c r="BH21" s="50">
        <v>954</v>
      </c>
      <c r="BI21" s="50">
        <v>3478</v>
      </c>
      <c r="BJ21" s="50">
        <v>-2524</v>
      </c>
      <c r="BK21" s="79">
        <v>0.2742955722</v>
      </c>
      <c r="BL21" s="50">
        <v>8579</v>
      </c>
      <c r="BM21" s="50">
        <v>23170</v>
      </c>
      <c r="BN21" s="50">
        <v>-14591</v>
      </c>
      <c r="BO21" s="79">
        <v>0.37026327149999999</v>
      </c>
      <c r="BP21" s="50">
        <v>9900</v>
      </c>
      <c r="BQ21" s="50">
        <v>23965</v>
      </c>
      <c r="BR21" s="50">
        <v>-14065</v>
      </c>
      <c r="BS21" s="79">
        <v>0.4131024411</v>
      </c>
      <c r="BT21" s="50">
        <v>1147</v>
      </c>
      <c r="BU21" s="50">
        <v>999</v>
      </c>
      <c r="BV21" s="50">
        <v>148</v>
      </c>
      <c r="BW21" s="79">
        <v>1.1481481481</v>
      </c>
      <c r="BX21" s="50">
        <v>10321</v>
      </c>
      <c r="BY21" s="50">
        <v>6654</v>
      </c>
      <c r="BZ21" s="50">
        <v>3667</v>
      </c>
      <c r="CA21" s="79">
        <v>1.5510970845000001</v>
      </c>
      <c r="CB21" s="50">
        <v>8602</v>
      </c>
      <c r="CC21" s="50">
        <v>30138</v>
      </c>
      <c r="CD21" s="50">
        <v>-21536</v>
      </c>
      <c r="CE21" s="79">
        <v>0.28542039949999998</v>
      </c>
      <c r="CF21" s="50">
        <v>4382</v>
      </c>
      <c r="CG21" s="50">
        <v>2959</v>
      </c>
      <c r="CH21" s="50">
        <v>1423</v>
      </c>
      <c r="CI21" s="79">
        <v>1.4809057113999999</v>
      </c>
      <c r="CJ21" s="50">
        <v>39421</v>
      </c>
      <c r="CK21" s="50">
        <v>19710</v>
      </c>
      <c r="CL21" s="50">
        <v>19711</v>
      </c>
      <c r="CM21" s="79">
        <v>2.0000507356999999</v>
      </c>
      <c r="CN21" s="50">
        <v>45487</v>
      </c>
      <c r="CO21" s="50">
        <v>20386</v>
      </c>
      <c r="CP21" s="50">
        <v>25101</v>
      </c>
      <c r="CQ21" s="79">
        <v>2.2312861767999999</v>
      </c>
      <c r="CR21" s="50">
        <v>5272</v>
      </c>
      <c r="CS21" s="50">
        <v>3728</v>
      </c>
      <c r="CT21" s="50">
        <v>1544</v>
      </c>
      <c r="CU21" s="79">
        <v>1.4141630901</v>
      </c>
      <c r="CV21" s="50">
        <v>47424</v>
      </c>
      <c r="CW21" s="50">
        <v>24834</v>
      </c>
      <c r="CX21" s="50">
        <v>22590</v>
      </c>
      <c r="CY21" s="79">
        <v>1.9096400096999999</v>
      </c>
      <c r="CZ21" s="50">
        <v>355587</v>
      </c>
      <c r="DA21" s="50">
        <v>749354</v>
      </c>
      <c r="DB21" s="50">
        <v>-393767</v>
      </c>
      <c r="DC21" s="79">
        <v>0.47452472400000001</v>
      </c>
    </row>
    <row r="22" spans="1:108" x14ac:dyDescent="0.25">
      <c r="A22" s="50">
        <v>55</v>
      </c>
      <c r="B22" s="41" t="s">
        <v>134</v>
      </c>
      <c r="C22" s="41" t="s">
        <v>105</v>
      </c>
      <c r="D22" s="95" t="s">
        <v>257</v>
      </c>
      <c r="E22" s="41">
        <v>1.6</v>
      </c>
      <c r="F22" s="41">
        <v>2.1</v>
      </c>
      <c r="G22" s="79">
        <v>0.7619047619</v>
      </c>
      <c r="H22" s="41">
        <v>0.9</v>
      </c>
      <c r="I22" s="41">
        <v>1.5</v>
      </c>
      <c r="J22" s="41">
        <v>0.6</v>
      </c>
      <c r="K22" s="79">
        <v>-0.6</v>
      </c>
      <c r="L22" s="41">
        <v>32</v>
      </c>
      <c r="M22" s="41">
        <v>9.6</v>
      </c>
      <c r="N22" s="41">
        <v>22.4</v>
      </c>
      <c r="O22" s="79">
        <v>3.3333333333000001</v>
      </c>
      <c r="P22" s="50">
        <v>275</v>
      </c>
      <c r="Q22" s="50">
        <v>83</v>
      </c>
      <c r="R22" s="50">
        <v>192</v>
      </c>
      <c r="S22" s="79">
        <v>3.3132530120000001</v>
      </c>
      <c r="T22" s="50">
        <v>279</v>
      </c>
      <c r="U22" s="50">
        <v>84</v>
      </c>
      <c r="V22" s="50">
        <v>195</v>
      </c>
      <c r="W22" s="79">
        <v>3.3214285713999998</v>
      </c>
      <c r="X22" s="50">
        <v>154</v>
      </c>
      <c r="Y22" s="50">
        <v>30</v>
      </c>
      <c r="Z22" s="50">
        <v>124</v>
      </c>
      <c r="AA22" s="79">
        <v>5.1333333333000004</v>
      </c>
      <c r="AB22" s="50">
        <v>1320</v>
      </c>
      <c r="AC22" s="50">
        <v>256</v>
      </c>
      <c r="AD22" s="50">
        <v>1064</v>
      </c>
      <c r="AE22" s="79">
        <v>5.15625</v>
      </c>
      <c r="AF22" s="50">
        <v>84</v>
      </c>
      <c r="AG22" s="50">
        <v>12</v>
      </c>
      <c r="AH22" s="50">
        <v>72</v>
      </c>
      <c r="AI22" s="79">
        <v>7</v>
      </c>
      <c r="AJ22" s="50">
        <v>165</v>
      </c>
      <c r="AK22" s="50">
        <v>14</v>
      </c>
      <c r="AL22" s="50">
        <v>151</v>
      </c>
      <c r="AM22" s="79">
        <v>11.785714285999999</v>
      </c>
      <c r="AN22" s="50">
        <v>1415</v>
      </c>
      <c r="AO22" s="50">
        <v>119</v>
      </c>
      <c r="AP22" s="50">
        <v>1296</v>
      </c>
      <c r="AQ22" s="88">
        <v>11.890756303</v>
      </c>
      <c r="AR22" s="50">
        <v>89912</v>
      </c>
      <c r="AS22" s="50">
        <v>5651</v>
      </c>
      <c r="AT22" s="50">
        <v>84261</v>
      </c>
      <c r="AU22" s="79">
        <v>15.910812246000001</v>
      </c>
      <c r="AV22" s="50">
        <v>535</v>
      </c>
      <c r="AW22" s="50">
        <v>73</v>
      </c>
      <c r="AX22" s="50">
        <v>462</v>
      </c>
      <c r="AY22" s="79">
        <v>7.3287671232999996</v>
      </c>
      <c r="AZ22" s="50">
        <v>4598</v>
      </c>
      <c r="BA22" s="50">
        <v>630</v>
      </c>
      <c r="BB22" s="50">
        <v>3968</v>
      </c>
      <c r="BC22" s="79">
        <v>7.2984126984</v>
      </c>
      <c r="BD22" s="50">
        <v>4671</v>
      </c>
      <c r="BE22" s="50">
        <v>644</v>
      </c>
      <c r="BF22" s="50">
        <v>4027</v>
      </c>
      <c r="BG22" s="79">
        <v>7.2531055900999997</v>
      </c>
      <c r="BH22" s="50">
        <v>75</v>
      </c>
      <c r="BI22" s="50">
        <v>31</v>
      </c>
      <c r="BJ22" s="50">
        <v>44</v>
      </c>
      <c r="BK22" s="79">
        <v>2.4193548386999999</v>
      </c>
      <c r="BL22" s="50">
        <v>645</v>
      </c>
      <c r="BM22" s="50">
        <v>268</v>
      </c>
      <c r="BN22" s="50">
        <v>377</v>
      </c>
      <c r="BO22" s="79">
        <v>2.4067164178999998</v>
      </c>
      <c r="BP22" s="50">
        <v>655</v>
      </c>
      <c r="BQ22" s="50">
        <v>274</v>
      </c>
      <c r="BR22" s="50">
        <v>381</v>
      </c>
      <c r="BS22" s="79">
        <v>2.3905109488999998</v>
      </c>
      <c r="BT22" s="50">
        <v>911</v>
      </c>
      <c r="BU22" s="50">
        <v>353</v>
      </c>
      <c r="BV22" s="50">
        <v>558</v>
      </c>
      <c r="BW22" s="79">
        <v>2.5807365439000001</v>
      </c>
      <c r="BX22" s="50">
        <v>7822</v>
      </c>
      <c r="BY22" s="50">
        <v>3033</v>
      </c>
      <c r="BZ22" s="50">
        <v>4789</v>
      </c>
      <c r="CA22" s="79">
        <v>2.5789647214000002</v>
      </c>
      <c r="CB22" s="50">
        <v>57858</v>
      </c>
      <c r="CC22" s="50">
        <v>16707</v>
      </c>
      <c r="CD22" s="50">
        <v>41151</v>
      </c>
      <c r="CE22" s="79">
        <v>3.4630992997000001</v>
      </c>
      <c r="CF22" s="50">
        <v>9178</v>
      </c>
      <c r="CG22" s="50">
        <v>629</v>
      </c>
      <c r="CH22" s="50">
        <v>8549</v>
      </c>
      <c r="CI22" s="79">
        <v>14.591414944</v>
      </c>
      <c r="CJ22" s="50">
        <v>78841</v>
      </c>
      <c r="CK22" s="50">
        <v>5405</v>
      </c>
      <c r="CL22" s="50">
        <v>73436</v>
      </c>
      <c r="CM22" s="79">
        <v>14.586679001</v>
      </c>
      <c r="CN22" s="50">
        <v>80102</v>
      </c>
      <c r="CO22" s="50">
        <v>5521</v>
      </c>
      <c r="CP22" s="50">
        <v>74581</v>
      </c>
      <c r="CQ22" s="79">
        <v>14.508603514000001</v>
      </c>
      <c r="CR22" s="50">
        <v>3995</v>
      </c>
      <c r="CS22" s="50">
        <v>1821</v>
      </c>
      <c r="CT22" s="50">
        <v>2174</v>
      </c>
      <c r="CU22" s="79">
        <v>2.1938495331999999</v>
      </c>
      <c r="CV22" s="50">
        <v>34318</v>
      </c>
      <c r="CW22" s="50">
        <v>15644</v>
      </c>
      <c r="CX22" s="50">
        <v>18674</v>
      </c>
      <c r="CY22" s="79">
        <v>2.1936844796999999</v>
      </c>
      <c r="CZ22" s="50">
        <v>2180488</v>
      </c>
      <c r="DA22" s="50">
        <v>740164</v>
      </c>
      <c r="DB22" s="50">
        <v>1440324</v>
      </c>
      <c r="DC22" s="79">
        <v>2.9459525186</v>
      </c>
    </row>
    <row r="23" spans="1:108" x14ac:dyDescent="0.25">
      <c r="A23" s="50">
        <v>98</v>
      </c>
      <c r="B23" s="41" t="s">
        <v>210</v>
      </c>
      <c r="C23" s="41" t="s">
        <v>228</v>
      </c>
      <c r="D23" s="95" t="s">
        <v>257</v>
      </c>
      <c r="E23" s="41">
        <v>3</v>
      </c>
      <c r="F23" s="41">
        <v>2</v>
      </c>
      <c r="G23" s="79">
        <v>1.5</v>
      </c>
      <c r="H23" s="41">
        <v>0.2</v>
      </c>
      <c r="I23" s="41">
        <v>1.4</v>
      </c>
      <c r="J23" s="41">
        <v>0.14285714290000001</v>
      </c>
      <c r="K23" s="79">
        <v>-1.2</v>
      </c>
      <c r="L23" s="41">
        <v>13</v>
      </c>
      <c r="M23" s="41" t="s">
        <v>11</v>
      </c>
      <c r="N23" s="41" t="s">
        <v>11</v>
      </c>
      <c r="O23" s="79" t="s">
        <v>11</v>
      </c>
      <c r="P23" s="50" t="s">
        <v>11</v>
      </c>
      <c r="Q23" s="50" t="s">
        <v>11</v>
      </c>
      <c r="R23" s="50" t="s">
        <v>11</v>
      </c>
      <c r="S23" s="79" t="s">
        <v>11</v>
      </c>
      <c r="T23" s="50" t="s">
        <v>11</v>
      </c>
      <c r="U23" s="50" t="s">
        <v>11</v>
      </c>
      <c r="V23" s="50" t="s">
        <v>11</v>
      </c>
      <c r="W23" s="79" t="s">
        <v>11</v>
      </c>
      <c r="X23" s="50" t="s">
        <v>11</v>
      </c>
      <c r="Y23" s="50" t="s">
        <v>11</v>
      </c>
      <c r="Z23" s="50" t="s">
        <v>11</v>
      </c>
      <c r="AA23" s="79" t="s">
        <v>11</v>
      </c>
      <c r="AB23" s="50" t="s">
        <v>11</v>
      </c>
      <c r="AC23" s="50" t="s">
        <v>11</v>
      </c>
      <c r="AD23" s="50" t="s">
        <v>11</v>
      </c>
      <c r="AE23" s="79" t="s">
        <v>11</v>
      </c>
      <c r="AG23" s="50" t="s">
        <v>11</v>
      </c>
      <c r="AH23" s="50" t="s">
        <v>11</v>
      </c>
      <c r="AI23" s="79" t="s">
        <v>11</v>
      </c>
      <c r="AJ23" s="50" t="s">
        <v>11</v>
      </c>
      <c r="AK23" s="50" t="s">
        <v>11</v>
      </c>
      <c r="AL23" s="50" t="s">
        <v>11</v>
      </c>
      <c r="AM23" s="79" t="s">
        <v>11</v>
      </c>
      <c r="AN23" s="50" t="s">
        <v>11</v>
      </c>
      <c r="AO23" s="50" t="s">
        <v>11</v>
      </c>
      <c r="AP23" s="50" t="s">
        <v>11</v>
      </c>
      <c r="AQ23" s="88" t="s">
        <v>11</v>
      </c>
      <c r="AR23" s="50" t="s">
        <v>11</v>
      </c>
      <c r="AS23" s="50" t="s">
        <v>11</v>
      </c>
      <c r="AT23" s="50" t="s">
        <v>11</v>
      </c>
      <c r="AU23" s="79" t="s">
        <v>11</v>
      </c>
      <c r="AV23" s="50" t="s">
        <v>11</v>
      </c>
      <c r="AW23" s="50" t="s">
        <v>11</v>
      </c>
      <c r="AX23" s="50" t="s">
        <v>11</v>
      </c>
      <c r="AY23" s="79" t="s">
        <v>11</v>
      </c>
      <c r="AZ23" s="50" t="s">
        <v>11</v>
      </c>
      <c r="BA23" s="50" t="s">
        <v>11</v>
      </c>
      <c r="BB23" s="50" t="s">
        <v>11</v>
      </c>
      <c r="BC23" s="79" t="s">
        <v>11</v>
      </c>
      <c r="BD23" s="50" t="s">
        <v>11</v>
      </c>
      <c r="BE23" s="50" t="s">
        <v>11</v>
      </c>
      <c r="BF23" s="50" t="s">
        <v>11</v>
      </c>
      <c r="BG23" s="79" t="s">
        <v>11</v>
      </c>
      <c r="BH23" s="50" t="s">
        <v>11</v>
      </c>
      <c r="BI23" s="50" t="s">
        <v>11</v>
      </c>
      <c r="BJ23" s="50" t="s">
        <v>11</v>
      </c>
      <c r="BK23" s="79" t="s">
        <v>11</v>
      </c>
      <c r="BL23" s="50" t="s">
        <v>11</v>
      </c>
      <c r="BM23" s="50" t="s">
        <v>11</v>
      </c>
      <c r="BN23" s="50" t="s">
        <v>11</v>
      </c>
      <c r="BO23" s="79" t="s">
        <v>11</v>
      </c>
      <c r="BP23" s="50" t="s">
        <v>11</v>
      </c>
      <c r="BQ23" s="50" t="s">
        <v>11</v>
      </c>
      <c r="BR23" s="50" t="s">
        <v>11</v>
      </c>
      <c r="BS23" s="79" t="s">
        <v>11</v>
      </c>
      <c r="BT23" s="50" t="s">
        <v>11</v>
      </c>
      <c r="BU23" s="50" t="s">
        <v>11</v>
      </c>
      <c r="BV23" s="50" t="s">
        <v>11</v>
      </c>
      <c r="BW23" s="79" t="s">
        <v>11</v>
      </c>
      <c r="BX23" s="50" t="s">
        <v>11</v>
      </c>
      <c r="BY23" s="50" t="s">
        <v>11</v>
      </c>
      <c r="BZ23" s="50" t="s">
        <v>11</v>
      </c>
      <c r="CA23" s="79" t="s">
        <v>11</v>
      </c>
      <c r="CB23" s="50" t="s">
        <v>11</v>
      </c>
      <c r="CC23" s="50" t="s">
        <v>11</v>
      </c>
      <c r="CD23" s="50" t="s">
        <v>11</v>
      </c>
      <c r="CE23" s="79" t="s">
        <v>11</v>
      </c>
      <c r="CF23" s="50" t="s">
        <v>11</v>
      </c>
      <c r="CG23" s="50" t="s">
        <v>11</v>
      </c>
      <c r="CH23" s="50" t="s">
        <v>11</v>
      </c>
      <c r="CI23" s="79" t="s">
        <v>11</v>
      </c>
      <c r="CJ23" s="50" t="s">
        <v>11</v>
      </c>
      <c r="CK23" s="50" t="s">
        <v>11</v>
      </c>
      <c r="CL23" s="50" t="s">
        <v>11</v>
      </c>
      <c r="CM23" s="79" t="s">
        <v>11</v>
      </c>
      <c r="CN23" s="50" t="s">
        <v>11</v>
      </c>
      <c r="CO23" s="50" t="s">
        <v>11</v>
      </c>
      <c r="CP23" s="50" t="s">
        <v>11</v>
      </c>
      <c r="CQ23" s="79" t="s">
        <v>11</v>
      </c>
      <c r="CR23" s="50" t="s">
        <v>11</v>
      </c>
      <c r="CS23" s="50" t="s">
        <v>11</v>
      </c>
      <c r="CT23" s="50" t="s">
        <v>11</v>
      </c>
      <c r="CU23" s="79" t="s">
        <v>11</v>
      </c>
      <c r="CV23" s="50" t="s">
        <v>11</v>
      </c>
      <c r="CW23" s="50" t="s">
        <v>11</v>
      </c>
      <c r="CX23" s="50" t="s">
        <v>11</v>
      </c>
      <c r="CY23" s="79" t="s">
        <v>11</v>
      </c>
      <c r="CZ23" s="50" t="s">
        <v>11</v>
      </c>
      <c r="DA23" s="50" t="s">
        <v>11</v>
      </c>
      <c r="DB23" s="50" t="s">
        <v>11</v>
      </c>
      <c r="DC23" s="79" t="s">
        <v>11</v>
      </c>
    </row>
    <row r="24" spans="1:108" x14ac:dyDescent="0.25">
      <c r="A24" s="50">
        <v>99</v>
      </c>
      <c r="B24" s="41" t="s">
        <v>210</v>
      </c>
      <c r="C24" s="41" t="s">
        <v>228</v>
      </c>
      <c r="D24" s="95" t="s">
        <v>257</v>
      </c>
      <c r="E24" s="41">
        <v>1.6</v>
      </c>
      <c r="F24" s="41">
        <v>0.7</v>
      </c>
      <c r="G24" s="79">
        <v>2.2857142857000001</v>
      </c>
      <c r="H24" s="41">
        <v>0.2</v>
      </c>
      <c r="I24" s="41">
        <v>1.9</v>
      </c>
      <c r="J24" s="41">
        <v>0.1052631579</v>
      </c>
      <c r="K24" s="79">
        <v>-1.7</v>
      </c>
      <c r="L24" s="41" t="s">
        <v>11</v>
      </c>
      <c r="M24" s="41">
        <v>10.1</v>
      </c>
      <c r="N24" s="41" t="s">
        <v>11</v>
      </c>
      <c r="O24" s="79" t="s">
        <v>11</v>
      </c>
      <c r="P24" s="50" t="s">
        <v>11</v>
      </c>
      <c r="Q24" s="50" t="s">
        <v>11</v>
      </c>
      <c r="R24" s="50" t="s">
        <v>11</v>
      </c>
      <c r="S24" s="79" t="s">
        <v>11</v>
      </c>
      <c r="T24" s="50" t="s">
        <v>11</v>
      </c>
      <c r="U24" s="50" t="s">
        <v>11</v>
      </c>
      <c r="V24" s="50" t="s">
        <v>11</v>
      </c>
      <c r="X24" s="50" t="s">
        <v>11</v>
      </c>
      <c r="Y24" s="50" t="s">
        <v>11</v>
      </c>
      <c r="Z24" s="50" t="s">
        <v>11</v>
      </c>
      <c r="AA24" s="79" t="s">
        <v>11</v>
      </c>
      <c r="AB24" s="50" t="s">
        <v>11</v>
      </c>
      <c r="AC24" s="50" t="s">
        <v>11</v>
      </c>
      <c r="AE24" s="79" t="s">
        <v>11</v>
      </c>
      <c r="AG24" s="50" t="s">
        <v>11</v>
      </c>
      <c r="AH24" s="50" t="s">
        <v>11</v>
      </c>
      <c r="AI24" s="79" t="s">
        <v>11</v>
      </c>
      <c r="AJ24" s="50" t="s">
        <v>11</v>
      </c>
      <c r="AK24" s="50" t="s">
        <v>11</v>
      </c>
      <c r="AL24" s="50" t="s">
        <v>11</v>
      </c>
      <c r="AM24" s="79" t="s">
        <v>11</v>
      </c>
      <c r="AN24" s="50" t="s">
        <v>11</v>
      </c>
      <c r="AO24" s="50" t="s">
        <v>11</v>
      </c>
      <c r="AP24" s="50" t="s">
        <v>11</v>
      </c>
      <c r="AQ24" s="88" t="s">
        <v>11</v>
      </c>
      <c r="AR24" s="50" t="s">
        <v>11</v>
      </c>
      <c r="AS24" s="50" t="s">
        <v>11</v>
      </c>
      <c r="AT24" s="50" t="s">
        <v>11</v>
      </c>
      <c r="AU24" s="79" t="s">
        <v>11</v>
      </c>
      <c r="AV24" s="50" t="s">
        <v>11</v>
      </c>
      <c r="AW24" s="50" t="s">
        <v>11</v>
      </c>
      <c r="AX24" s="50" t="s">
        <v>11</v>
      </c>
      <c r="AY24" s="79" t="s">
        <v>11</v>
      </c>
      <c r="AZ24" s="50" t="s">
        <v>11</v>
      </c>
      <c r="BA24" s="50" t="s">
        <v>11</v>
      </c>
      <c r="BB24" s="50" t="s">
        <v>11</v>
      </c>
      <c r="BC24" s="79" t="s">
        <v>11</v>
      </c>
      <c r="BD24" s="50" t="s">
        <v>11</v>
      </c>
      <c r="BE24" s="50" t="s">
        <v>11</v>
      </c>
      <c r="BF24" s="50" t="s">
        <v>11</v>
      </c>
      <c r="BG24" s="79" t="s">
        <v>11</v>
      </c>
      <c r="BH24" s="50" t="s">
        <v>11</v>
      </c>
      <c r="BI24" s="50" t="s">
        <v>11</v>
      </c>
      <c r="BJ24" s="50" t="s">
        <v>11</v>
      </c>
      <c r="BK24" s="79" t="s">
        <v>11</v>
      </c>
      <c r="BL24" s="50" t="s">
        <v>11</v>
      </c>
      <c r="BM24" s="50" t="s">
        <v>11</v>
      </c>
      <c r="BN24" s="50" t="s">
        <v>11</v>
      </c>
      <c r="BO24" s="79" t="s">
        <v>11</v>
      </c>
      <c r="BP24" s="50" t="s">
        <v>11</v>
      </c>
      <c r="BQ24" s="50" t="s">
        <v>11</v>
      </c>
      <c r="BR24" s="50" t="s">
        <v>11</v>
      </c>
      <c r="BS24" s="79" t="s">
        <v>11</v>
      </c>
      <c r="BT24" s="50" t="s">
        <v>11</v>
      </c>
      <c r="BU24" s="50" t="s">
        <v>11</v>
      </c>
      <c r="BV24" s="50" t="s">
        <v>11</v>
      </c>
      <c r="BW24" s="79" t="s">
        <v>11</v>
      </c>
      <c r="BX24" s="50" t="s">
        <v>11</v>
      </c>
      <c r="BY24" s="50" t="s">
        <v>11</v>
      </c>
      <c r="BZ24" s="50" t="s">
        <v>11</v>
      </c>
      <c r="CA24" s="79" t="s">
        <v>11</v>
      </c>
      <c r="CB24" s="50" t="s">
        <v>11</v>
      </c>
      <c r="CC24" s="50" t="s">
        <v>11</v>
      </c>
      <c r="CD24" s="50" t="s">
        <v>11</v>
      </c>
      <c r="CE24" s="79" t="s">
        <v>11</v>
      </c>
      <c r="CF24" s="50" t="s">
        <v>11</v>
      </c>
      <c r="CG24" s="50" t="s">
        <v>11</v>
      </c>
      <c r="CH24" s="50" t="s">
        <v>11</v>
      </c>
      <c r="CI24" s="79" t="s">
        <v>11</v>
      </c>
      <c r="CJ24" s="50" t="s">
        <v>11</v>
      </c>
      <c r="CK24" s="50" t="s">
        <v>11</v>
      </c>
      <c r="CL24" s="50" t="s">
        <v>11</v>
      </c>
      <c r="CM24" s="79" t="s">
        <v>11</v>
      </c>
      <c r="CN24" s="50" t="s">
        <v>11</v>
      </c>
      <c r="CO24" s="50" t="s">
        <v>11</v>
      </c>
      <c r="CP24" s="50" t="s">
        <v>11</v>
      </c>
      <c r="CQ24" s="79" t="s">
        <v>11</v>
      </c>
      <c r="CR24" s="50" t="s">
        <v>11</v>
      </c>
      <c r="CS24" s="50" t="s">
        <v>11</v>
      </c>
      <c r="CT24" s="50" t="s">
        <v>11</v>
      </c>
      <c r="CU24" s="79" t="s">
        <v>11</v>
      </c>
      <c r="CV24" s="50" t="s">
        <v>11</v>
      </c>
      <c r="CW24" s="50" t="s">
        <v>11</v>
      </c>
      <c r="CX24" s="50" t="s">
        <v>11</v>
      </c>
      <c r="CY24" s="79" t="s">
        <v>11</v>
      </c>
      <c r="CZ24" s="50" t="s">
        <v>11</v>
      </c>
      <c r="DA24" s="50" t="s">
        <v>11</v>
      </c>
      <c r="DB24" s="50" t="s">
        <v>11</v>
      </c>
      <c r="DC24" s="79" t="s">
        <v>11</v>
      </c>
    </row>
    <row r="25" spans="1:108" x14ac:dyDescent="0.25">
      <c r="A25" s="50">
        <v>100</v>
      </c>
      <c r="B25" s="41" t="s">
        <v>210</v>
      </c>
      <c r="C25" s="41" t="s">
        <v>228</v>
      </c>
      <c r="D25" s="95" t="s">
        <v>257</v>
      </c>
      <c r="E25" s="41">
        <v>0.3</v>
      </c>
      <c r="F25" s="41">
        <v>1</v>
      </c>
      <c r="G25" s="79">
        <v>0.3</v>
      </c>
      <c r="H25" s="41">
        <v>4.9000000000000004</v>
      </c>
      <c r="I25" s="41">
        <v>3.8</v>
      </c>
      <c r="J25" s="41">
        <v>1.2894736842000001</v>
      </c>
      <c r="K25" s="79">
        <v>1.1000000000000001</v>
      </c>
      <c r="L25" s="41">
        <v>43</v>
      </c>
      <c r="M25" s="41">
        <v>34</v>
      </c>
      <c r="N25" s="41">
        <v>9</v>
      </c>
      <c r="O25" s="79">
        <v>1.2647058823999999</v>
      </c>
      <c r="P25" s="50">
        <v>234</v>
      </c>
      <c r="Q25" s="50">
        <v>203</v>
      </c>
      <c r="R25" s="50">
        <v>31</v>
      </c>
      <c r="S25" s="79">
        <v>1.1527093596</v>
      </c>
      <c r="T25" s="50">
        <v>234</v>
      </c>
      <c r="U25" s="50">
        <v>205</v>
      </c>
      <c r="V25" s="50">
        <v>29</v>
      </c>
      <c r="W25" s="79">
        <v>1.1414634146</v>
      </c>
      <c r="X25" s="50">
        <v>23</v>
      </c>
      <c r="Y25" s="50">
        <v>18</v>
      </c>
      <c r="Z25" s="50">
        <v>5</v>
      </c>
      <c r="AA25" s="79">
        <v>1.2777777777999999</v>
      </c>
      <c r="AB25" s="50">
        <v>125</v>
      </c>
      <c r="AC25" s="50">
        <v>106</v>
      </c>
      <c r="AD25" s="50">
        <v>19</v>
      </c>
      <c r="AE25" s="79">
        <v>1.179245283</v>
      </c>
      <c r="AF25" s="50">
        <v>41</v>
      </c>
      <c r="AG25" s="50">
        <v>11</v>
      </c>
      <c r="AH25" s="50">
        <v>30</v>
      </c>
      <c r="AI25" s="79">
        <v>3.7272727272999999</v>
      </c>
      <c r="AJ25" s="50">
        <v>58</v>
      </c>
      <c r="AK25" s="50">
        <v>194</v>
      </c>
      <c r="AL25" s="50">
        <v>-136</v>
      </c>
      <c r="AM25" s="79">
        <v>0.29896907220000002</v>
      </c>
      <c r="AN25" s="50">
        <v>315</v>
      </c>
      <c r="AO25" s="50">
        <v>1149</v>
      </c>
      <c r="AP25" s="50">
        <v>-834</v>
      </c>
      <c r="AQ25" s="88">
        <v>0.27415143600000003</v>
      </c>
      <c r="AR25" s="50">
        <v>104347</v>
      </c>
      <c r="AS25" s="50">
        <v>117921</v>
      </c>
      <c r="AT25" s="50">
        <v>-13574</v>
      </c>
      <c r="AU25" s="79">
        <v>0.88488903590000001</v>
      </c>
      <c r="AV25" s="50">
        <v>106</v>
      </c>
      <c r="AW25" s="50">
        <v>169</v>
      </c>
      <c r="AX25" s="50">
        <v>-63</v>
      </c>
      <c r="AY25" s="79">
        <v>0.62721893490000002</v>
      </c>
      <c r="AZ25" s="50">
        <v>575</v>
      </c>
      <c r="BA25" s="50">
        <v>1001</v>
      </c>
      <c r="BB25" s="50">
        <v>-426</v>
      </c>
      <c r="BC25" s="79">
        <v>0.57442557439999997</v>
      </c>
      <c r="BD25" s="50">
        <v>576</v>
      </c>
      <c r="BE25" s="50">
        <v>1010</v>
      </c>
      <c r="BF25" s="50">
        <v>-434</v>
      </c>
      <c r="BG25" s="79">
        <v>0.57029702969999996</v>
      </c>
      <c r="BH25" s="50">
        <v>238</v>
      </c>
      <c r="BI25" s="50">
        <v>329</v>
      </c>
      <c r="BJ25" s="50">
        <v>-91</v>
      </c>
      <c r="BK25" s="79">
        <v>0.72340425529999997</v>
      </c>
      <c r="BL25" s="50">
        <v>1290</v>
      </c>
      <c r="BM25" s="50">
        <v>1956</v>
      </c>
      <c r="BN25" s="50">
        <v>-666</v>
      </c>
      <c r="BO25" s="79">
        <v>0.6595092025</v>
      </c>
      <c r="BP25" s="50">
        <v>1294</v>
      </c>
      <c r="BQ25" s="50">
        <v>1975</v>
      </c>
      <c r="BR25" s="50">
        <v>-681</v>
      </c>
      <c r="BS25" s="79">
        <v>0.65518987340000001</v>
      </c>
      <c r="BT25" s="50">
        <v>111</v>
      </c>
      <c r="BU25" s="50">
        <v>125</v>
      </c>
      <c r="BV25" s="50">
        <v>-14</v>
      </c>
      <c r="BW25" s="79">
        <v>0.88800000000000001</v>
      </c>
      <c r="BX25" s="50">
        <v>602</v>
      </c>
      <c r="BY25" s="50">
        <v>741</v>
      </c>
      <c r="BZ25" s="50">
        <v>-139</v>
      </c>
      <c r="CA25" s="79">
        <v>0.81241565449999997</v>
      </c>
      <c r="CB25" s="50">
        <v>36824</v>
      </c>
      <c r="CC25" s="50">
        <v>12809</v>
      </c>
      <c r="CD25" s="50">
        <v>24015</v>
      </c>
      <c r="CE25" s="79">
        <v>2.8748536185</v>
      </c>
      <c r="CF25" s="50" t="s">
        <v>11</v>
      </c>
      <c r="CG25" s="50">
        <v>7455</v>
      </c>
      <c r="CH25" s="50" t="s">
        <v>11</v>
      </c>
      <c r="CI25" s="79" t="s">
        <v>11</v>
      </c>
      <c r="CJ25" s="50" t="s">
        <v>11</v>
      </c>
      <c r="CK25" s="50">
        <v>44248</v>
      </c>
      <c r="CL25" s="50" t="s">
        <v>11</v>
      </c>
      <c r="CM25" s="79" t="s">
        <v>11</v>
      </c>
      <c r="CN25" s="50" t="s">
        <v>11</v>
      </c>
      <c r="CO25" s="50">
        <v>44684</v>
      </c>
      <c r="CP25" s="50" t="s">
        <v>11</v>
      </c>
      <c r="CQ25" s="79" t="s">
        <v>11</v>
      </c>
      <c r="CR25" s="50" t="s">
        <v>11</v>
      </c>
      <c r="CS25" s="50">
        <v>1660</v>
      </c>
      <c r="CT25" s="50" t="s">
        <v>11</v>
      </c>
      <c r="CU25" s="79" t="s">
        <v>11</v>
      </c>
      <c r="CV25" s="50" t="s">
        <v>11</v>
      </c>
      <c r="CW25" s="50">
        <v>9855</v>
      </c>
      <c r="CX25" s="50" t="s">
        <v>11</v>
      </c>
      <c r="CY25" s="79" t="s">
        <v>11</v>
      </c>
      <c r="CZ25" s="50" t="s">
        <v>11</v>
      </c>
      <c r="DA25" s="50">
        <v>1011079</v>
      </c>
      <c r="DB25" s="50" t="s">
        <v>11</v>
      </c>
      <c r="DC25" s="79" t="s">
        <v>11</v>
      </c>
    </row>
    <row r="26" spans="1:108" x14ac:dyDescent="0.25">
      <c r="A26" s="50">
        <v>102</v>
      </c>
      <c r="B26" s="41" t="s">
        <v>210</v>
      </c>
      <c r="C26" s="41" t="s">
        <v>228</v>
      </c>
      <c r="D26" s="95" t="s">
        <v>257</v>
      </c>
      <c r="E26" s="41">
        <v>1.3</v>
      </c>
      <c r="F26" s="41">
        <v>0.4</v>
      </c>
      <c r="G26" s="79">
        <v>3.25</v>
      </c>
      <c r="H26" s="41">
        <v>2.2999999999999998</v>
      </c>
      <c r="I26" s="41">
        <v>1.7</v>
      </c>
      <c r="J26" s="41">
        <v>1.3529411764999999</v>
      </c>
      <c r="K26" s="79">
        <v>0.6</v>
      </c>
      <c r="L26" s="41">
        <v>30</v>
      </c>
      <c r="M26" s="41">
        <v>23</v>
      </c>
      <c r="N26" s="41">
        <v>7</v>
      </c>
      <c r="O26" s="79">
        <v>1.3043478261000001</v>
      </c>
      <c r="P26" s="50">
        <v>190</v>
      </c>
      <c r="Q26" s="50">
        <v>144</v>
      </c>
      <c r="R26" s="50">
        <v>46</v>
      </c>
      <c r="S26" s="79">
        <v>1.3194444444</v>
      </c>
      <c r="T26" s="50">
        <v>192</v>
      </c>
      <c r="U26" s="50">
        <v>144</v>
      </c>
      <c r="V26" s="50">
        <v>48</v>
      </c>
      <c r="W26" s="79">
        <v>1.3333333332999999</v>
      </c>
      <c r="X26" s="50">
        <v>34</v>
      </c>
      <c r="Y26" s="50">
        <v>27</v>
      </c>
      <c r="Z26" s="50">
        <v>7</v>
      </c>
      <c r="AA26" s="79">
        <v>1.2592592593</v>
      </c>
      <c r="AB26" s="50">
        <v>218</v>
      </c>
      <c r="AC26" s="50">
        <v>169</v>
      </c>
      <c r="AD26" s="50">
        <v>49</v>
      </c>
      <c r="AE26" s="79">
        <v>1.2899408284</v>
      </c>
      <c r="AF26" s="50">
        <v>17</v>
      </c>
      <c r="AG26" s="50">
        <v>39</v>
      </c>
      <c r="AH26" s="50">
        <v>-22</v>
      </c>
      <c r="AI26" s="79">
        <v>0.43589743590000002</v>
      </c>
      <c r="AJ26" s="50">
        <v>88</v>
      </c>
      <c r="AK26" s="50">
        <v>75</v>
      </c>
      <c r="AL26" s="50">
        <v>13</v>
      </c>
      <c r="AM26" s="79">
        <v>1.1733333333</v>
      </c>
      <c r="AN26" s="50">
        <v>562</v>
      </c>
      <c r="AO26" s="50">
        <v>467</v>
      </c>
      <c r="AP26" s="50">
        <v>95</v>
      </c>
      <c r="AQ26" s="88">
        <v>1.2034261241999999</v>
      </c>
      <c r="AR26" s="50">
        <v>44810</v>
      </c>
      <c r="AS26" s="50">
        <v>106930</v>
      </c>
      <c r="AT26" s="50">
        <v>-62120</v>
      </c>
      <c r="AU26" s="79">
        <v>0.41905919759999999</v>
      </c>
      <c r="AV26" s="50">
        <v>274</v>
      </c>
      <c r="AW26" s="50">
        <v>228</v>
      </c>
      <c r="AX26" s="50">
        <v>46</v>
      </c>
      <c r="AY26" s="79">
        <v>1.201754386</v>
      </c>
      <c r="AZ26" s="50">
        <v>1742</v>
      </c>
      <c r="BA26" s="50">
        <v>1415</v>
      </c>
      <c r="BB26" s="50">
        <v>327</v>
      </c>
      <c r="BC26" s="79">
        <v>1.2310954063999999</v>
      </c>
      <c r="BD26" s="50">
        <v>1764</v>
      </c>
      <c r="BE26" s="50">
        <v>1421</v>
      </c>
      <c r="BF26" s="50">
        <v>343</v>
      </c>
      <c r="BG26" s="79">
        <v>1.2413793102999999</v>
      </c>
      <c r="BH26" s="50">
        <v>217</v>
      </c>
      <c r="BI26" s="50">
        <v>322</v>
      </c>
      <c r="BJ26" s="50">
        <v>-105</v>
      </c>
      <c r="BK26" s="79">
        <v>0.67391304350000003</v>
      </c>
      <c r="BL26" s="50">
        <v>1383</v>
      </c>
      <c r="BM26" s="50">
        <v>2001</v>
      </c>
      <c r="BN26" s="50">
        <v>-618</v>
      </c>
      <c r="BO26" s="79">
        <v>0.69115442279999995</v>
      </c>
      <c r="BP26" s="50">
        <v>1400</v>
      </c>
      <c r="BQ26" s="50">
        <v>2010</v>
      </c>
      <c r="BR26" s="50">
        <v>-610</v>
      </c>
      <c r="BS26" s="79">
        <v>0.69651741290000002</v>
      </c>
      <c r="BT26" s="50">
        <v>134</v>
      </c>
      <c r="BU26" s="50">
        <v>198</v>
      </c>
      <c r="BV26" s="50">
        <v>-64</v>
      </c>
      <c r="BW26" s="79">
        <v>0.67676767680000005</v>
      </c>
      <c r="BX26" s="50">
        <v>851</v>
      </c>
      <c r="BY26" s="50">
        <v>1232</v>
      </c>
      <c r="BZ26" s="50">
        <v>-381</v>
      </c>
      <c r="CA26" s="79">
        <v>0.69074675320000001</v>
      </c>
      <c r="CB26" s="50">
        <v>10677</v>
      </c>
      <c r="CC26" s="50">
        <v>45398</v>
      </c>
      <c r="CD26" s="50">
        <v>-34721</v>
      </c>
      <c r="CE26" s="79">
        <v>0.23518657209999999</v>
      </c>
      <c r="CF26" s="50">
        <v>6956</v>
      </c>
      <c r="CG26" s="50">
        <v>3478</v>
      </c>
      <c r="CH26" s="50">
        <v>3478</v>
      </c>
      <c r="CI26" s="79">
        <v>2</v>
      </c>
      <c r="CJ26" s="50">
        <v>44248</v>
      </c>
      <c r="CK26" s="50">
        <v>21619</v>
      </c>
      <c r="CL26" s="50">
        <v>22629</v>
      </c>
      <c r="CM26" s="79">
        <v>2.0467181646000001</v>
      </c>
      <c r="CN26" s="50">
        <v>44810</v>
      </c>
      <c r="CO26" s="50">
        <v>21714</v>
      </c>
      <c r="CP26" s="50">
        <v>23096</v>
      </c>
      <c r="CQ26" s="79">
        <v>2.0636455743000002</v>
      </c>
      <c r="CR26" s="50">
        <v>1907</v>
      </c>
      <c r="CS26" s="50">
        <v>3171</v>
      </c>
      <c r="CT26" s="50">
        <v>-1264</v>
      </c>
      <c r="CU26" s="79">
        <v>0.60138757490000005</v>
      </c>
      <c r="CV26" s="50">
        <v>12133</v>
      </c>
      <c r="CW26" s="50">
        <v>19710</v>
      </c>
      <c r="CX26" s="50">
        <v>-7577</v>
      </c>
      <c r="CY26" s="79">
        <v>0.61557584980000002</v>
      </c>
      <c r="CZ26" s="50">
        <v>968143</v>
      </c>
      <c r="DA26" s="50">
        <v>4515054</v>
      </c>
      <c r="DB26" s="50">
        <v>-3546911</v>
      </c>
      <c r="DC26" s="79">
        <v>0.2144255639</v>
      </c>
    </row>
    <row r="27" spans="1:108" x14ac:dyDescent="0.25">
      <c r="A27" s="50">
        <v>103</v>
      </c>
      <c r="B27" s="41" t="s">
        <v>210</v>
      </c>
      <c r="C27" s="41" t="s">
        <v>228</v>
      </c>
      <c r="D27" s="95" t="s">
        <v>257</v>
      </c>
      <c r="E27" s="41">
        <v>4.5999999999999996</v>
      </c>
      <c r="F27" s="41">
        <v>1.7</v>
      </c>
      <c r="G27" s="79">
        <v>2.7058823528999998</v>
      </c>
      <c r="H27" s="41">
        <v>1</v>
      </c>
      <c r="I27" s="41">
        <v>1.3</v>
      </c>
      <c r="J27" s="41">
        <v>0.7692307692</v>
      </c>
      <c r="K27" s="79">
        <v>-0.3</v>
      </c>
      <c r="L27" s="41">
        <v>0.5</v>
      </c>
      <c r="M27" s="41">
        <v>4.9000000000000004</v>
      </c>
      <c r="N27" s="41">
        <v>-4.4000000000000004</v>
      </c>
      <c r="O27" s="79">
        <v>0.1020408163</v>
      </c>
      <c r="P27" s="50">
        <v>2.8</v>
      </c>
      <c r="Q27" s="50">
        <v>42</v>
      </c>
      <c r="R27" s="50">
        <v>-39.200000000000003</v>
      </c>
      <c r="S27" s="79">
        <v>6.6666666700000002E-2</v>
      </c>
      <c r="T27" s="50">
        <v>3</v>
      </c>
      <c r="U27" s="50">
        <v>43</v>
      </c>
      <c r="V27" s="50">
        <v>-40</v>
      </c>
      <c r="W27" s="79">
        <v>6.9767441900000005E-2</v>
      </c>
      <c r="X27" s="50">
        <v>0.3</v>
      </c>
      <c r="Y27" s="50">
        <v>25</v>
      </c>
      <c r="Z27" s="50">
        <v>-24.7</v>
      </c>
      <c r="AA27" s="79">
        <v>1.2E-2</v>
      </c>
      <c r="AB27" s="50">
        <v>1.8</v>
      </c>
      <c r="AC27" s="50">
        <v>213</v>
      </c>
      <c r="AD27" s="50">
        <v>-211.2</v>
      </c>
      <c r="AE27" s="79">
        <v>8.4507042000000008E-3</v>
      </c>
      <c r="AF27" s="50">
        <v>0.04</v>
      </c>
      <c r="AG27" s="50">
        <v>13</v>
      </c>
      <c r="AH27" s="50">
        <v>-12.96</v>
      </c>
      <c r="AI27" s="79">
        <v>3.0769231000000001E-3</v>
      </c>
      <c r="AJ27" s="50">
        <v>104</v>
      </c>
      <c r="AK27" s="50">
        <v>27</v>
      </c>
      <c r="AL27" s="50">
        <v>77</v>
      </c>
      <c r="AM27" s="79">
        <v>3.8518518518999998</v>
      </c>
      <c r="AN27" s="50">
        <v>562</v>
      </c>
      <c r="AO27" s="50">
        <v>228</v>
      </c>
      <c r="AP27" s="50">
        <v>334</v>
      </c>
      <c r="AQ27" s="88">
        <v>2.4649122807000001</v>
      </c>
      <c r="AR27" s="50">
        <v>12147</v>
      </c>
      <c r="AS27" s="50">
        <v>13536</v>
      </c>
      <c r="AT27" s="50">
        <v>-1389</v>
      </c>
      <c r="AU27" s="79">
        <v>0.89738475179999999</v>
      </c>
      <c r="AV27" s="50">
        <v>4.5</v>
      </c>
      <c r="AW27" s="50">
        <v>198</v>
      </c>
      <c r="AX27" s="50">
        <v>-193.5</v>
      </c>
      <c r="AY27" s="79">
        <v>2.2727272699999999E-2</v>
      </c>
      <c r="AZ27" s="50">
        <v>24</v>
      </c>
      <c r="BA27" s="50">
        <v>1702</v>
      </c>
      <c r="BB27" s="50">
        <v>-1678</v>
      </c>
      <c r="BC27" s="79">
        <v>1.41010576E-2</v>
      </c>
      <c r="BD27" s="50">
        <v>24</v>
      </c>
      <c r="BE27" s="50">
        <v>1732</v>
      </c>
      <c r="BF27" s="50">
        <v>-1708</v>
      </c>
      <c r="BG27" s="79">
        <v>1.3856812899999999E-2</v>
      </c>
      <c r="BH27" s="50">
        <v>222</v>
      </c>
      <c r="BI27" s="50">
        <v>445</v>
      </c>
      <c r="BJ27" s="50">
        <v>-223</v>
      </c>
      <c r="BK27" s="79">
        <v>0.49887640449999998</v>
      </c>
      <c r="BL27" s="50">
        <v>1204</v>
      </c>
      <c r="BM27" s="50">
        <v>3821</v>
      </c>
      <c r="BN27" s="50">
        <v>-2617</v>
      </c>
      <c r="BO27" s="79">
        <v>0.31510075900000001</v>
      </c>
      <c r="BP27" s="50">
        <v>1262</v>
      </c>
      <c r="BQ27" s="50">
        <v>3887</v>
      </c>
      <c r="BR27" s="50">
        <v>-2625</v>
      </c>
      <c r="BS27" s="79">
        <v>0.32467198349999998</v>
      </c>
      <c r="BT27" s="50">
        <v>6.6</v>
      </c>
      <c r="BU27" s="50">
        <v>61</v>
      </c>
      <c r="BV27" s="50">
        <v>-54.4</v>
      </c>
      <c r="BW27" s="79">
        <v>0.10819672130000001</v>
      </c>
      <c r="BX27" s="50">
        <v>36</v>
      </c>
      <c r="BY27" s="50">
        <v>524</v>
      </c>
      <c r="BZ27" s="50">
        <v>-488</v>
      </c>
      <c r="CA27" s="79">
        <v>6.8702290099999994E-2</v>
      </c>
      <c r="CB27" s="50">
        <v>144</v>
      </c>
      <c r="CC27" s="50">
        <v>3620</v>
      </c>
      <c r="CD27" s="50">
        <v>-3476</v>
      </c>
      <c r="CE27" s="79">
        <v>3.9779005499999999E-2</v>
      </c>
      <c r="CF27" s="50">
        <v>65</v>
      </c>
      <c r="CG27" s="50">
        <v>10067</v>
      </c>
      <c r="CH27" s="50">
        <v>-10002</v>
      </c>
      <c r="CI27" s="79">
        <v>6.4567397999999998E-3</v>
      </c>
      <c r="CJ27" s="50">
        <v>354</v>
      </c>
      <c r="CK27" s="50">
        <v>86475</v>
      </c>
      <c r="CL27" s="50">
        <v>-86121</v>
      </c>
      <c r="CM27" s="79">
        <v>4.0936686999999998E-3</v>
      </c>
      <c r="CN27" s="50">
        <v>371</v>
      </c>
      <c r="CO27" s="50">
        <v>87957</v>
      </c>
      <c r="CP27" s="50">
        <v>-87586</v>
      </c>
      <c r="CQ27" s="79">
        <v>4.2179701000000002E-3</v>
      </c>
      <c r="CR27" s="50">
        <v>45</v>
      </c>
      <c r="CS27" s="50">
        <v>1998</v>
      </c>
      <c r="CT27" s="50">
        <v>-1953</v>
      </c>
      <c r="CU27" s="79">
        <v>2.2522522499999999E-2</v>
      </c>
      <c r="CV27" s="50">
        <v>244</v>
      </c>
      <c r="CW27" s="50">
        <v>17159</v>
      </c>
      <c r="CX27" s="50">
        <v>-16915</v>
      </c>
      <c r="CY27" s="79">
        <v>1.4219942899999999E-2</v>
      </c>
      <c r="CZ27" s="50">
        <v>5287</v>
      </c>
      <c r="DA27" s="50">
        <v>1018383</v>
      </c>
      <c r="DB27" s="50">
        <v>-1013096</v>
      </c>
      <c r="DC27" s="79">
        <v>5.1915635000000003E-3</v>
      </c>
    </row>
    <row r="28" spans="1:108" s="43" customFormat="1" x14ac:dyDescent="0.25">
      <c r="A28" s="51">
        <v>104</v>
      </c>
      <c r="B28" s="43" t="s">
        <v>210</v>
      </c>
      <c r="C28" s="43" t="s">
        <v>228</v>
      </c>
      <c r="D28" s="96" t="s">
        <v>257</v>
      </c>
      <c r="E28" s="43" t="s">
        <v>11</v>
      </c>
      <c r="F28" s="43" t="s">
        <v>11</v>
      </c>
      <c r="G28" s="80" t="s">
        <v>11</v>
      </c>
      <c r="H28" s="43">
        <v>0.6</v>
      </c>
      <c r="I28" s="43">
        <v>2</v>
      </c>
      <c r="J28" s="43">
        <v>0.3</v>
      </c>
      <c r="K28" s="80">
        <v>-1.4</v>
      </c>
      <c r="L28" s="43">
        <v>2.2000000000000002</v>
      </c>
      <c r="M28" s="43">
        <v>2.2999999999999998</v>
      </c>
      <c r="N28" s="43">
        <v>-0.1</v>
      </c>
      <c r="O28" s="80">
        <v>0.95652173910000005</v>
      </c>
      <c r="P28" s="51">
        <v>29</v>
      </c>
      <c r="Q28" s="51">
        <v>23</v>
      </c>
      <c r="R28" s="51">
        <v>6</v>
      </c>
      <c r="S28" s="80">
        <v>1.2608695651999999</v>
      </c>
      <c r="T28" s="51" t="s">
        <v>11</v>
      </c>
      <c r="U28" s="51" t="s">
        <v>11</v>
      </c>
      <c r="V28" s="51" t="s">
        <v>11</v>
      </c>
      <c r="W28" s="80" t="s">
        <v>11</v>
      </c>
      <c r="X28" s="51">
        <v>58</v>
      </c>
      <c r="Y28" s="51">
        <v>79</v>
      </c>
      <c r="Z28" s="51">
        <v>-21</v>
      </c>
      <c r="AA28" s="80">
        <v>0.73417721520000001</v>
      </c>
      <c r="AB28" s="51">
        <v>741</v>
      </c>
      <c r="AC28" s="51">
        <v>794</v>
      </c>
      <c r="AD28" s="51">
        <v>-53</v>
      </c>
      <c r="AE28" s="80">
        <v>0.93324937029999999</v>
      </c>
      <c r="AF28" s="51"/>
      <c r="AG28" s="51" t="s">
        <v>11</v>
      </c>
      <c r="AH28" s="51" t="s">
        <v>11</v>
      </c>
      <c r="AI28" s="80" t="s">
        <v>11</v>
      </c>
      <c r="AJ28" s="51">
        <v>35</v>
      </c>
      <c r="AK28" s="51">
        <v>27</v>
      </c>
      <c r="AL28" s="51">
        <v>8</v>
      </c>
      <c r="AM28" s="80">
        <v>1.2962962963</v>
      </c>
      <c r="AN28" s="51">
        <v>446</v>
      </c>
      <c r="AO28" s="51">
        <v>268</v>
      </c>
      <c r="AP28" s="51">
        <v>178</v>
      </c>
      <c r="AQ28" s="89">
        <v>1.6641791045000001</v>
      </c>
      <c r="AR28" s="51"/>
      <c r="AS28" s="51"/>
      <c r="AT28" s="51"/>
      <c r="AU28" s="80"/>
      <c r="AV28" s="51">
        <v>222</v>
      </c>
      <c r="AW28" s="51">
        <v>208</v>
      </c>
      <c r="AX28" s="51">
        <v>14</v>
      </c>
      <c r="AY28" s="80">
        <v>1.0673076923</v>
      </c>
      <c r="AZ28" s="51">
        <v>2830</v>
      </c>
      <c r="BA28" s="51">
        <v>2096</v>
      </c>
      <c r="BB28" s="51">
        <v>734</v>
      </c>
      <c r="BC28" s="80">
        <v>1.3501908397</v>
      </c>
      <c r="BD28" s="51"/>
      <c r="BE28" s="51"/>
      <c r="BF28" s="51"/>
      <c r="BG28" s="80"/>
      <c r="BH28" s="51">
        <v>445</v>
      </c>
      <c r="BI28" s="51">
        <v>615</v>
      </c>
      <c r="BJ28" s="51">
        <v>-170</v>
      </c>
      <c r="BK28" s="80">
        <v>0.7235772358</v>
      </c>
      <c r="BL28" s="51">
        <v>5660</v>
      </c>
      <c r="BM28" s="51">
        <v>6208</v>
      </c>
      <c r="BN28" s="51">
        <v>-548</v>
      </c>
      <c r="BO28" s="80">
        <v>0.91172680409999995</v>
      </c>
      <c r="BP28" s="51"/>
      <c r="BQ28" s="51"/>
      <c r="BR28" s="51"/>
      <c r="BS28" s="80"/>
      <c r="BT28" s="51">
        <v>26</v>
      </c>
      <c r="BU28" s="51">
        <v>31</v>
      </c>
      <c r="BV28" s="51">
        <v>-5</v>
      </c>
      <c r="BW28" s="80">
        <v>0.83870967740000002</v>
      </c>
      <c r="BX28" s="51">
        <v>330</v>
      </c>
      <c r="BY28" s="51">
        <v>315</v>
      </c>
      <c r="BZ28" s="51">
        <v>15</v>
      </c>
      <c r="CA28" s="80">
        <v>1.0476190476</v>
      </c>
      <c r="CB28" s="51" t="s">
        <v>11</v>
      </c>
      <c r="CC28" s="51" t="s">
        <v>11</v>
      </c>
      <c r="CD28" s="51" t="s">
        <v>11</v>
      </c>
      <c r="CE28" s="80" t="s">
        <v>11</v>
      </c>
      <c r="CF28" s="51">
        <v>5650</v>
      </c>
      <c r="CG28" s="51">
        <v>10790</v>
      </c>
      <c r="CH28" s="51">
        <v>-5140</v>
      </c>
      <c r="CI28" s="80">
        <v>0.52363299350000003</v>
      </c>
      <c r="CJ28" s="51">
        <v>71882</v>
      </c>
      <c r="CK28" s="51">
        <v>108952</v>
      </c>
      <c r="CL28" s="51">
        <v>-37070</v>
      </c>
      <c r="CM28" s="80">
        <v>0.65975842569999998</v>
      </c>
      <c r="CN28" s="51" t="s">
        <v>11</v>
      </c>
      <c r="CO28" s="51" t="s">
        <v>11</v>
      </c>
      <c r="CP28" s="51" t="s">
        <v>11</v>
      </c>
      <c r="CQ28" s="80" t="s">
        <v>11</v>
      </c>
      <c r="CR28" s="51">
        <v>2825</v>
      </c>
      <c r="CS28" s="51">
        <v>2891</v>
      </c>
      <c r="CT28" s="51">
        <v>-66</v>
      </c>
      <c r="CU28" s="80">
        <v>0.97717052920000003</v>
      </c>
      <c r="CV28" s="51">
        <v>35941</v>
      </c>
      <c r="CW28" s="51">
        <v>29193</v>
      </c>
      <c r="CX28" s="51">
        <v>6748</v>
      </c>
      <c r="CY28" s="80">
        <v>1.2311513033999999</v>
      </c>
      <c r="CZ28" s="51" t="s">
        <v>11</v>
      </c>
      <c r="DA28" s="51" t="s">
        <v>11</v>
      </c>
      <c r="DB28" s="51" t="s">
        <v>11</v>
      </c>
      <c r="DC28" s="80" t="s">
        <v>11</v>
      </c>
      <c r="DD28" s="51"/>
    </row>
    <row r="29" spans="1:108" x14ac:dyDescent="0.25">
      <c r="B29" s="46" t="s">
        <v>39</v>
      </c>
      <c r="C29" s="46"/>
      <c r="D29" s="46"/>
      <c r="E29" s="41">
        <f>AVERAGE(E3:E28)</f>
        <v>4.1679999999999993</v>
      </c>
      <c r="F29" s="41">
        <f t="shared" ref="F29:BQ29" si="0">AVERAGE(F3:F28)</f>
        <v>2.5416666666666665</v>
      </c>
      <c r="G29" s="79">
        <f t="shared" si="0"/>
        <v>2.2618679557999997</v>
      </c>
      <c r="H29" s="41">
        <f t="shared" si="0"/>
        <v>1.7269230769230768</v>
      </c>
      <c r="I29" s="41">
        <f t="shared" si="0"/>
        <v>1.6999999999999997</v>
      </c>
      <c r="J29" s="41">
        <f t="shared" si="0"/>
        <v>1.2272708862423078</v>
      </c>
      <c r="K29" s="79">
        <f t="shared" si="0"/>
        <v>2.692307692307698E-2</v>
      </c>
      <c r="L29" s="41">
        <f t="shared" si="0"/>
        <v>14.092083333333333</v>
      </c>
      <c r="M29" s="41">
        <f t="shared" si="0"/>
        <v>9.35</v>
      </c>
      <c r="N29" s="41">
        <f t="shared" si="0"/>
        <v>4.8221739130434784</v>
      </c>
      <c r="O29" s="81">
        <f t="shared" si="0"/>
        <v>2.9368110321434782</v>
      </c>
      <c r="P29" s="50">
        <f t="shared" si="0"/>
        <v>122.73913043478261</v>
      </c>
      <c r="Q29" s="50">
        <f t="shared" si="0"/>
        <v>79.50833333333334</v>
      </c>
      <c r="R29" s="50">
        <f t="shared" si="0"/>
        <v>40.773913043478252</v>
      </c>
      <c r="S29" s="81">
        <f t="shared" si="0"/>
        <v>3.7136140946826086</v>
      </c>
      <c r="T29" s="50">
        <f t="shared" si="0"/>
        <v>136.35714285714286</v>
      </c>
      <c r="U29" s="50">
        <f t="shared" si="0"/>
        <v>90.342857142857127</v>
      </c>
      <c r="V29" s="50">
        <f t="shared" si="0"/>
        <v>46.01428571428572</v>
      </c>
      <c r="W29" s="81">
        <f t="shared" si="0"/>
        <v>3.3347317832380954</v>
      </c>
      <c r="X29" s="50">
        <f t="shared" si="0"/>
        <v>100.27391304347827</v>
      </c>
      <c r="Y29" s="50">
        <f t="shared" si="0"/>
        <v>72.230434782608697</v>
      </c>
      <c r="Z29" s="50">
        <f t="shared" si="0"/>
        <v>28.043478260869566</v>
      </c>
      <c r="AA29" s="79">
        <f t="shared" si="0"/>
        <v>1.9246454123826084</v>
      </c>
      <c r="AB29" s="50">
        <f t="shared" si="0"/>
        <v>906.99130434782603</v>
      </c>
      <c r="AC29" s="50">
        <f t="shared" si="0"/>
        <v>557.43478260869563</v>
      </c>
      <c r="AD29" s="50">
        <f t="shared" si="0"/>
        <v>349.55652173913046</v>
      </c>
      <c r="AE29" s="79">
        <f t="shared" si="0"/>
        <v>2.2864669302043477</v>
      </c>
      <c r="AF29" s="50">
        <f t="shared" si="0"/>
        <v>76.868571428571428</v>
      </c>
      <c r="AG29" s="50">
        <f t="shared" si="0"/>
        <v>34.885714285714286</v>
      </c>
      <c r="AH29" s="50">
        <f t="shared" si="0"/>
        <v>41.982857142857149</v>
      </c>
      <c r="AI29" s="79">
        <f t="shared" si="0"/>
        <v>4.290572392742857</v>
      </c>
      <c r="AJ29" s="50">
        <f t="shared" si="0"/>
        <v>103.20869565217392</v>
      </c>
      <c r="AK29" s="50">
        <f t="shared" si="0"/>
        <v>31.221739130434777</v>
      </c>
      <c r="AL29" s="50">
        <f t="shared" si="0"/>
        <v>71.986956521739131</v>
      </c>
      <c r="AM29" s="79">
        <f t="shared" si="0"/>
        <v>8.627279206686957</v>
      </c>
      <c r="AN29" s="50">
        <f t="shared" si="0"/>
        <v>909.43478260869563</v>
      </c>
      <c r="AO29" s="50">
        <f t="shared" si="0"/>
        <v>235.65217391304347</v>
      </c>
      <c r="AP29" s="50">
        <f t="shared" si="0"/>
        <v>673.78260869565213</v>
      </c>
      <c r="AQ29" s="88">
        <f t="shared" si="0"/>
        <v>10.524417901526087</v>
      </c>
      <c r="AR29" s="50">
        <f t="shared" si="0"/>
        <v>91974.71428571429</v>
      </c>
      <c r="AS29" s="50">
        <f t="shared" si="0"/>
        <v>23118.428571428572</v>
      </c>
      <c r="AT29" s="50">
        <f t="shared" si="0"/>
        <v>68856.28571428571</v>
      </c>
      <c r="AU29" s="79">
        <f t="shared" si="0"/>
        <v>20.083816859566667</v>
      </c>
      <c r="AV29" s="50">
        <f t="shared" si="0"/>
        <v>286.55217391304348</v>
      </c>
      <c r="AW29" s="50">
        <f t="shared" si="0"/>
        <v>268.91304347826087</v>
      </c>
      <c r="AX29" s="50">
        <f t="shared" si="0"/>
        <v>17.639130434782611</v>
      </c>
      <c r="AY29" s="79">
        <f t="shared" si="0"/>
        <v>1.8831164035782604</v>
      </c>
      <c r="AZ29" s="50">
        <f t="shared" si="0"/>
        <v>2533.695652173913</v>
      </c>
      <c r="BA29" s="50">
        <f t="shared" si="0"/>
        <v>2054.391304347826</v>
      </c>
      <c r="BB29" s="50">
        <f t="shared" si="0"/>
        <v>479.30434782608694</v>
      </c>
      <c r="BC29" s="79">
        <f t="shared" si="0"/>
        <v>2.0977012701086957</v>
      </c>
      <c r="BD29" s="50">
        <f t="shared" si="0"/>
        <v>2597.2857142857142</v>
      </c>
      <c r="BE29" s="50">
        <f t="shared" si="0"/>
        <v>2192</v>
      </c>
      <c r="BF29" s="50">
        <f t="shared" si="0"/>
        <v>405.28571428571428</v>
      </c>
      <c r="BG29" s="79">
        <f t="shared" si="0"/>
        <v>1.7746122495571428</v>
      </c>
      <c r="BH29" s="50">
        <f t="shared" si="0"/>
        <v>349.30434782608694</v>
      </c>
      <c r="BI29" s="50">
        <f t="shared" si="0"/>
        <v>522.47826086956525</v>
      </c>
      <c r="BJ29" s="50">
        <f t="shared" si="0"/>
        <v>-173.17391304347825</v>
      </c>
      <c r="BK29" s="79">
        <f t="shared" si="0"/>
        <v>1.386972701291304</v>
      </c>
      <c r="BL29" s="50">
        <f t="shared" si="0"/>
        <v>3112.5652173913045</v>
      </c>
      <c r="BM29" s="50">
        <f t="shared" si="0"/>
        <v>3584.913043478261</v>
      </c>
      <c r="BN29" s="50">
        <f t="shared" si="0"/>
        <v>-472.3478260869565</v>
      </c>
      <c r="BO29" s="79">
        <f t="shared" si="0"/>
        <v>1.7565908051521739</v>
      </c>
      <c r="BP29" s="50">
        <f t="shared" si="0"/>
        <v>2797.2857142857142</v>
      </c>
      <c r="BQ29" s="50">
        <f t="shared" si="0"/>
        <v>3638</v>
      </c>
      <c r="BR29" s="50">
        <f t="shared" ref="BR29:DC29" si="1">AVERAGE(BR3:BR28)</f>
        <v>-840.71428571428567</v>
      </c>
      <c r="BS29" s="79">
        <f t="shared" si="1"/>
        <v>1.6289618892999997</v>
      </c>
      <c r="BT29" s="50">
        <f t="shared" si="1"/>
        <v>591.46086956521742</v>
      </c>
      <c r="BU29" s="50">
        <f t="shared" si="1"/>
        <v>500.63636363636363</v>
      </c>
      <c r="BV29" s="50">
        <f t="shared" si="1"/>
        <v>83.3</v>
      </c>
      <c r="BW29" s="79">
        <f t="shared" si="1"/>
        <v>1.4792056079227272</v>
      </c>
      <c r="BX29" s="50">
        <f t="shared" si="1"/>
        <v>5249.608695652174</v>
      </c>
      <c r="BY29" s="50">
        <f t="shared" si="1"/>
        <v>3784.4545454545455</v>
      </c>
      <c r="BZ29" s="50">
        <f t="shared" si="1"/>
        <v>1421.590909090909</v>
      </c>
      <c r="CA29" s="79">
        <f t="shared" si="1"/>
        <v>1.8311817472318184</v>
      </c>
      <c r="CB29" s="50">
        <f t="shared" si="1"/>
        <v>50795.809523809527</v>
      </c>
      <c r="CC29" s="50">
        <f t="shared" si="1"/>
        <v>35376.5</v>
      </c>
      <c r="CD29" s="50">
        <f t="shared" si="1"/>
        <v>2892.65</v>
      </c>
      <c r="CE29" s="79">
        <f t="shared" si="1"/>
        <v>1.5804640210150003</v>
      </c>
      <c r="CF29" s="50">
        <f t="shared" si="1"/>
        <v>4568.3809523809523</v>
      </c>
      <c r="CG29" s="50">
        <f t="shared" si="1"/>
        <v>3068</v>
      </c>
      <c r="CH29" s="50">
        <f t="shared" si="1"/>
        <v>1704.0526315789473</v>
      </c>
      <c r="CI29" s="79">
        <f t="shared" si="1"/>
        <v>9.9340565442157907</v>
      </c>
      <c r="CJ29" s="50">
        <f t="shared" si="1"/>
        <v>43938.857142857145</v>
      </c>
      <c r="CK29" s="50">
        <f t="shared" si="1"/>
        <v>26269.15</v>
      </c>
      <c r="CL29" s="50">
        <f t="shared" si="1"/>
        <v>16000.473684210527</v>
      </c>
      <c r="CM29" s="79">
        <f t="shared" si="1"/>
        <v>15.945905918242103</v>
      </c>
      <c r="CN29" s="50">
        <f t="shared" si="1"/>
        <v>43184.42105263158</v>
      </c>
      <c r="CO29" s="50">
        <f t="shared" si="1"/>
        <v>23374.777777777777</v>
      </c>
      <c r="CP29" s="50">
        <f t="shared" si="1"/>
        <v>18007.705882352941</v>
      </c>
      <c r="CQ29" s="79">
        <f t="shared" si="1"/>
        <v>17.164465767458822</v>
      </c>
      <c r="CR29" s="50">
        <f t="shared" si="1"/>
        <v>2947.0476190476193</v>
      </c>
      <c r="CS29" s="50">
        <f t="shared" si="1"/>
        <v>2370.7857142857142</v>
      </c>
      <c r="CT29" s="50">
        <f t="shared" si="1"/>
        <v>635.38461538461536</v>
      </c>
      <c r="CU29" s="79">
        <f t="shared" si="1"/>
        <v>1.6679529811461538</v>
      </c>
      <c r="CV29" s="50">
        <f t="shared" si="1"/>
        <v>27224.571428571428</v>
      </c>
      <c r="CW29" s="50">
        <f t="shared" si="1"/>
        <v>20178.642857142859</v>
      </c>
      <c r="CX29" s="50">
        <f t="shared" si="1"/>
        <v>7396.6153846153848</v>
      </c>
      <c r="CY29" s="79">
        <f t="shared" si="1"/>
        <v>1.7874004228153844</v>
      </c>
      <c r="CZ29" s="50">
        <f t="shared" si="1"/>
        <v>1614615.7894736843</v>
      </c>
      <c r="DA29" s="50">
        <f t="shared" si="1"/>
        <v>1455503.5</v>
      </c>
      <c r="DB29" s="50">
        <f t="shared" si="1"/>
        <v>-101336.36363636363</v>
      </c>
      <c r="DC29" s="79">
        <f t="shared" si="1"/>
        <v>1.6113398469363636</v>
      </c>
    </row>
    <row r="30" spans="1:108" x14ac:dyDescent="0.25">
      <c r="B30" s="46" t="s">
        <v>38</v>
      </c>
      <c r="C30" s="46"/>
      <c r="D30" s="46"/>
      <c r="E30" s="41">
        <f>STDEV(E3:E28)</f>
        <v>5.3153645218366723</v>
      </c>
      <c r="F30" s="41">
        <f t="shared" ref="F30:BQ30" si="2">STDEV(F3:F28)</f>
        <v>2.0323292840582154</v>
      </c>
      <c r="G30" s="79">
        <f t="shared" si="2"/>
        <v>3.4409606962018704</v>
      </c>
      <c r="H30" s="41">
        <f t="shared" si="2"/>
        <v>1.3967269431947515</v>
      </c>
      <c r="I30" s="41">
        <f t="shared" si="2"/>
        <v>0.88408144421201396</v>
      </c>
      <c r="J30" s="41">
        <f t="shared" si="2"/>
        <v>1.2160780661246224</v>
      </c>
      <c r="K30" s="79">
        <f t="shared" si="2"/>
        <v>1.1315680067261331</v>
      </c>
      <c r="L30" s="41">
        <f t="shared" si="2"/>
        <v>15.881321536065068</v>
      </c>
      <c r="M30" s="41">
        <f t="shared" si="2"/>
        <v>12.456882155799592</v>
      </c>
      <c r="N30" s="41">
        <f t="shared" si="2"/>
        <v>8.0458537919295239</v>
      </c>
      <c r="O30" s="79">
        <f t="shared" si="2"/>
        <v>3.3168684923372767</v>
      </c>
      <c r="P30" s="50">
        <f t="shared" si="2"/>
        <v>146.0237674898739</v>
      </c>
      <c r="Q30" s="50">
        <f t="shared" si="2"/>
        <v>125.19424530692703</v>
      </c>
      <c r="R30" s="50">
        <f t="shared" si="2"/>
        <v>101.14495096997857</v>
      </c>
      <c r="S30" s="79">
        <f t="shared" si="2"/>
        <v>4.3969452376864853</v>
      </c>
      <c r="T30" s="50">
        <f t="shared" si="2"/>
        <v>154.25997721842361</v>
      </c>
      <c r="U30" s="50">
        <f t="shared" si="2"/>
        <v>134.11198146112289</v>
      </c>
      <c r="V30" s="50">
        <f t="shared" si="2"/>
        <v>102.46042302135145</v>
      </c>
      <c r="W30" s="79">
        <f t="shared" si="2"/>
        <v>3.8888832639064135</v>
      </c>
      <c r="X30" s="50">
        <f t="shared" si="2"/>
        <v>84.874871628722332</v>
      </c>
      <c r="Y30" s="50">
        <f t="shared" si="2"/>
        <v>59.792698207166403</v>
      </c>
      <c r="Z30" s="50">
        <f t="shared" si="2"/>
        <v>64.477175849548473</v>
      </c>
      <c r="AA30" s="79">
        <f t="shared" si="2"/>
        <v>2.0393533132499493</v>
      </c>
      <c r="AB30" s="50">
        <f t="shared" si="2"/>
        <v>752.88771462286434</v>
      </c>
      <c r="AC30" s="50">
        <f t="shared" si="2"/>
        <v>481.73321795432832</v>
      </c>
      <c r="AD30" s="50">
        <f t="shared" si="2"/>
        <v>693.33797073294568</v>
      </c>
      <c r="AE30" s="79">
        <f t="shared" si="2"/>
        <v>2.3450996143088116</v>
      </c>
      <c r="AF30" s="50">
        <f t="shared" si="2"/>
        <v>115.84170640515075</v>
      </c>
      <c r="AG30" s="50">
        <f t="shared" si="2"/>
        <v>35.110615000513533</v>
      </c>
      <c r="AH30" s="50">
        <f t="shared" si="2"/>
        <v>113.46165771496807</v>
      </c>
      <c r="AI30" s="79">
        <f t="shared" si="2"/>
        <v>8.3306294129215779</v>
      </c>
      <c r="AJ30" s="50">
        <f t="shared" si="2"/>
        <v>59.815640346313465</v>
      </c>
      <c r="AK30" s="50">
        <f t="shared" si="2"/>
        <v>41.033599940910285</v>
      </c>
      <c r="AL30" s="50">
        <f t="shared" si="2"/>
        <v>76.118629330967963</v>
      </c>
      <c r="AM30" s="79">
        <f t="shared" si="2"/>
        <v>10.489071336451651</v>
      </c>
      <c r="AN30" s="50">
        <f t="shared" si="2"/>
        <v>612.11123662934438</v>
      </c>
      <c r="AO30" s="50">
        <f t="shared" si="2"/>
        <v>270.03562200967156</v>
      </c>
      <c r="AP30" s="50">
        <f t="shared" si="2"/>
        <v>688.00112027668695</v>
      </c>
      <c r="AQ30" s="88">
        <f t="shared" si="2"/>
        <v>13.630735315702928</v>
      </c>
      <c r="AR30" s="50">
        <f t="shared" si="2"/>
        <v>137625.59635516311</v>
      </c>
      <c r="AS30" s="50">
        <f t="shared" si="2"/>
        <v>35534.731798019006</v>
      </c>
      <c r="AT30" s="50">
        <f t="shared" si="2"/>
        <v>138533.59590155119</v>
      </c>
      <c r="AU30" s="79">
        <f t="shared" si="2"/>
        <v>42.437146214301251</v>
      </c>
      <c r="AV30" s="50">
        <f t="shared" si="2"/>
        <v>175.62802600321675</v>
      </c>
      <c r="AW30" s="50">
        <f t="shared" si="2"/>
        <v>163.73812602153316</v>
      </c>
      <c r="AX30" s="50">
        <f t="shared" si="2"/>
        <v>218.38372137786703</v>
      </c>
      <c r="AY30" s="79">
        <f t="shared" si="2"/>
        <v>2.3076562790526212</v>
      </c>
      <c r="AZ30" s="50">
        <f t="shared" si="2"/>
        <v>1539.8711408539295</v>
      </c>
      <c r="BA30" s="50">
        <f t="shared" si="2"/>
        <v>1415.220115842262</v>
      </c>
      <c r="BB30" s="50">
        <f t="shared" si="2"/>
        <v>1950.1996968791452</v>
      </c>
      <c r="BC30" s="79">
        <f t="shared" si="2"/>
        <v>2.5158905623789223</v>
      </c>
      <c r="BD30" s="50">
        <f t="shared" si="2"/>
        <v>1665.1012925001635</v>
      </c>
      <c r="BE30" s="50">
        <f t="shared" si="2"/>
        <v>1472.3150138472406</v>
      </c>
      <c r="BF30" s="50">
        <f t="shared" si="2"/>
        <v>1997.2609029082089</v>
      </c>
      <c r="BG30" s="79">
        <f t="shared" si="2"/>
        <v>1.9586585325913828</v>
      </c>
      <c r="BH30" s="50">
        <f t="shared" si="2"/>
        <v>313.10446046336568</v>
      </c>
      <c r="BI30" s="50">
        <f t="shared" si="2"/>
        <v>778.34082681544271</v>
      </c>
      <c r="BJ30" s="50">
        <f t="shared" si="2"/>
        <v>675.35839994735136</v>
      </c>
      <c r="BK30" s="79">
        <f t="shared" si="2"/>
        <v>1.7402719423744766</v>
      </c>
      <c r="BL30" s="50">
        <f t="shared" si="2"/>
        <v>2918.0762938821522</v>
      </c>
      <c r="BM30" s="50">
        <f t="shared" si="2"/>
        <v>4915.7743948624993</v>
      </c>
      <c r="BN30" s="50">
        <f t="shared" si="2"/>
        <v>4369.0896556344933</v>
      </c>
      <c r="BO30" s="79">
        <f t="shared" si="2"/>
        <v>2.4069640788835907</v>
      </c>
      <c r="BP30" s="50">
        <f t="shared" si="2"/>
        <v>2762.4907808508096</v>
      </c>
      <c r="BQ30" s="50">
        <f t="shared" si="2"/>
        <v>5270.8996670397737</v>
      </c>
      <c r="BR30" s="50">
        <f t="shared" ref="BR30:DC30" si="3">STDEV(BR3:BR28)</f>
        <v>4097.8181895108173</v>
      </c>
      <c r="BS30" s="79">
        <f t="shared" si="3"/>
        <v>2.3529703537611271</v>
      </c>
      <c r="BT30" s="50">
        <f t="shared" si="3"/>
        <v>512.49591904284773</v>
      </c>
      <c r="BU30" s="50">
        <f t="shared" si="3"/>
        <v>453.05886776702391</v>
      </c>
      <c r="BV30" s="50">
        <f t="shared" si="3"/>
        <v>361.35886265462983</v>
      </c>
      <c r="BW30" s="79">
        <f t="shared" si="3"/>
        <v>1.5320039340682663</v>
      </c>
      <c r="BX30" s="50">
        <f t="shared" si="3"/>
        <v>4368.7391538596585</v>
      </c>
      <c r="BY30" s="50">
        <f t="shared" si="3"/>
        <v>3394.3032629234294</v>
      </c>
      <c r="BZ30" s="50">
        <f t="shared" si="3"/>
        <v>3193.1420062838379</v>
      </c>
      <c r="CA30" s="79">
        <f t="shared" si="3"/>
        <v>2.2998486249664691</v>
      </c>
      <c r="CB30" s="50">
        <f t="shared" si="3"/>
        <v>76701.029049562989</v>
      </c>
      <c r="CC30" s="50">
        <f t="shared" si="3"/>
        <v>37409.771859488093</v>
      </c>
      <c r="CD30" s="50">
        <f t="shared" si="3"/>
        <v>46936.499349513084</v>
      </c>
      <c r="CE30" s="79">
        <f t="shared" si="3"/>
        <v>2.012333333769913</v>
      </c>
      <c r="CF30" s="50">
        <f t="shared" si="3"/>
        <v>3807.3547703909926</v>
      </c>
      <c r="CG30" s="50">
        <f t="shared" si="3"/>
        <v>3469.0606039220775</v>
      </c>
      <c r="CH30" s="50">
        <f t="shared" si="3"/>
        <v>5223.2079486512694</v>
      </c>
      <c r="CI30" s="79">
        <f t="shared" si="3"/>
        <v>23.770390739494552</v>
      </c>
      <c r="CJ30" s="50">
        <f t="shared" si="3"/>
        <v>42273.7740901918</v>
      </c>
      <c r="CK30" s="50">
        <f t="shared" si="3"/>
        <v>34567.213282736731</v>
      </c>
      <c r="CL30" s="50">
        <f t="shared" si="3"/>
        <v>51859.95119161308</v>
      </c>
      <c r="CM30" s="79">
        <f t="shared" si="3"/>
        <v>45.179226638791448</v>
      </c>
      <c r="CN30" s="50">
        <f t="shared" si="3"/>
        <v>44252.702037171053</v>
      </c>
      <c r="CO30" s="50">
        <f t="shared" si="3"/>
        <v>30597.721636740815</v>
      </c>
      <c r="CP30" s="50">
        <f t="shared" si="3"/>
        <v>53069.37767767386</v>
      </c>
      <c r="CQ30" s="79">
        <f t="shared" si="3"/>
        <v>48.16566640314614</v>
      </c>
      <c r="CR30" s="50">
        <f t="shared" si="3"/>
        <v>2044.3619169851133</v>
      </c>
      <c r="CS30" s="50">
        <f t="shared" si="3"/>
        <v>1245.9757485336804</v>
      </c>
      <c r="CT30" s="50">
        <f t="shared" si="3"/>
        <v>2083.932442061624</v>
      </c>
      <c r="CU30" s="79">
        <f t="shared" si="3"/>
        <v>1.3624981381878551</v>
      </c>
      <c r="CV30" s="50">
        <f t="shared" si="3"/>
        <v>19507.503803847965</v>
      </c>
      <c r="CW30" s="50">
        <f t="shared" si="3"/>
        <v>12020.032782542925</v>
      </c>
      <c r="CX30" s="50">
        <f t="shared" si="3"/>
        <v>19001.098996893408</v>
      </c>
      <c r="CY30" s="79">
        <f t="shared" si="3"/>
        <v>1.5245886810835019</v>
      </c>
      <c r="CZ30" s="50">
        <f t="shared" si="3"/>
        <v>2704030.1834966135</v>
      </c>
      <c r="DA30" s="50">
        <f t="shared" si="3"/>
        <v>1770965.973498567</v>
      </c>
      <c r="DB30" s="50">
        <f t="shared" si="3"/>
        <v>1502898.6435950545</v>
      </c>
      <c r="DC30" s="79">
        <f t="shared" si="3"/>
        <v>2.0718483868704838</v>
      </c>
    </row>
    <row r="31" spans="1:108" x14ac:dyDescent="0.25">
      <c r="A31" s="90" t="s">
        <v>253</v>
      </c>
      <c r="C31" s="46"/>
      <c r="D31" s="46"/>
      <c r="G31" s="79" t="s">
        <v>218</v>
      </c>
      <c r="K31" s="79" t="s">
        <v>218</v>
      </c>
      <c r="O31" s="79" t="s">
        <v>225</v>
      </c>
      <c r="S31" s="79" t="s">
        <v>225</v>
      </c>
      <c r="AA31" s="79" t="s">
        <v>233</v>
      </c>
      <c r="AE31" s="79" t="s">
        <v>225</v>
      </c>
      <c r="AI31" s="79" t="s">
        <v>218</v>
      </c>
      <c r="AM31" s="79" t="s">
        <v>248</v>
      </c>
      <c r="AQ31" s="79" t="s">
        <v>248</v>
      </c>
      <c r="AU31" s="79" t="s">
        <v>225</v>
      </c>
      <c r="AY31" s="79" t="s">
        <v>218</v>
      </c>
      <c r="BC31" s="79" t="s">
        <v>218</v>
      </c>
      <c r="BG31" s="79" t="s">
        <v>218</v>
      </c>
      <c r="BK31" s="79" t="s">
        <v>218</v>
      </c>
      <c r="BO31" s="79" t="s">
        <v>218</v>
      </c>
      <c r="BS31" s="79" t="s">
        <v>218</v>
      </c>
      <c r="BW31" s="79" t="s">
        <v>218</v>
      </c>
      <c r="CA31" s="79" t="s">
        <v>218</v>
      </c>
      <c r="CE31" s="79" t="s">
        <v>218</v>
      </c>
      <c r="CI31" s="79" t="s">
        <v>225</v>
      </c>
      <c r="CM31" s="79" t="s">
        <v>225</v>
      </c>
      <c r="CQ31" s="79" t="s">
        <v>225</v>
      </c>
      <c r="CU31" s="79" t="s">
        <v>218</v>
      </c>
      <c r="CY31" s="79" t="s">
        <v>229</v>
      </c>
      <c r="DC31" s="79" t="s">
        <v>218</v>
      </c>
    </row>
    <row r="32" spans="1:108" x14ac:dyDescent="0.25">
      <c r="A32" s="46" t="s">
        <v>254</v>
      </c>
      <c r="C32" s="46"/>
      <c r="D32" s="46"/>
      <c r="G32" s="79" t="s">
        <v>219</v>
      </c>
      <c r="K32" s="79" t="s">
        <v>218</v>
      </c>
      <c r="O32" s="79" t="s">
        <v>225</v>
      </c>
      <c r="S32" s="79" t="s">
        <v>229</v>
      </c>
      <c r="AA32" s="79" t="s">
        <v>218</v>
      </c>
      <c r="AE32" s="79" t="s">
        <v>229</v>
      </c>
      <c r="AI32" s="79" t="s">
        <v>218</v>
      </c>
      <c r="AM32" s="79" t="s">
        <v>248</v>
      </c>
      <c r="AQ32" s="79" t="s">
        <v>248</v>
      </c>
      <c r="AU32" s="79" t="s">
        <v>229</v>
      </c>
      <c r="AY32" s="79" t="s">
        <v>218</v>
      </c>
      <c r="BC32" s="79" t="s">
        <v>218</v>
      </c>
      <c r="BG32" s="79" t="s">
        <v>218</v>
      </c>
      <c r="BK32" s="79" t="s">
        <v>218</v>
      </c>
      <c r="BO32" s="79" t="s">
        <v>218</v>
      </c>
      <c r="BS32" s="79" t="s">
        <v>218</v>
      </c>
      <c r="BW32" s="79" t="s">
        <v>218</v>
      </c>
      <c r="CA32" s="79" t="s">
        <v>229</v>
      </c>
      <c r="CE32" s="79" t="s">
        <v>218</v>
      </c>
      <c r="CI32" s="79" t="s">
        <v>218</v>
      </c>
      <c r="CM32" s="79" t="s">
        <v>218</v>
      </c>
      <c r="CQ32" s="79" t="s">
        <v>229</v>
      </c>
      <c r="CU32" s="79" t="s">
        <v>218</v>
      </c>
      <c r="CY32" s="79" t="s">
        <v>218</v>
      </c>
      <c r="DC32" s="79" t="s">
        <v>218</v>
      </c>
    </row>
    <row r="33" spans="1:112" x14ac:dyDescent="0.25">
      <c r="B33" s="46" t="s">
        <v>255</v>
      </c>
      <c r="C33" s="46"/>
      <c r="D33" s="46"/>
      <c r="G33" s="79" t="s">
        <v>218</v>
      </c>
      <c r="K33" s="79" t="s">
        <v>218</v>
      </c>
      <c r="O33" s="79" t="s">
        <v>225</v>
      </c>
      <c r="S33" s="79" t="s">
        <v>229</v>
      </c>
      <c r="W33" s="79" t="s">
        <v>229</v>
      </c>
      <c r="AA33" s="79" t="s">
        <v>229</v>
      </c>
      <c r="AE33" s="79" t="s">
        <v>229</v>
      </c>
      <c r="AI33" s="79" t="s">
        <v>218</v>
      </c>
      <c r="AM33" s="79" t="s">
        <v>248</v>
      </c>
      <c r="AQ33" s="79" t="s">
        <v>248</v>
      </c>
      <c r="AU33" s="79" t="s">
        <v>229</v>
      </c>
      <c r="AY33" s="79" t="s">
        <v>218</v>
      </c>
      <c r="BC33" s="79" t="s">
        <v>218</v>
      </c>
      <c r="BG33" s="79" t="s">
        <v>218</v>
      </c>
      <c r="BK33" s="79" t="s">
        <v>218</v>
      </c>
      <c r="BO33" s="79" t="s">
        <v>218</v>
      </c>
      <c r="BS33" s="79" t="s">
        <v>218</v>
      </c>
      <c r="BW33" s="79" t="s">
        <v>218</v>
      </c>
      <c r="CA33" s="79" t="s">
        <v>229</v>
      </c>
      <c r="CE33" s="79" t="s">
        <v>218</v>
      </c>
      <c r="CI33" s="79" t="s">
        <v>218</v>
      </c>
      <c r="CM33" s="79" t="s">
        <v>218</v>
      </c>
      <c r="CQ33" s="79" t="s">
        <v>218</v>
      </c>
      <c r="CU33" s="79" t="s">
        <v>218</v>
      </c>
      <c r="CY33" s="79" t="s">
        <v>218</v>
      </c>
      <c r="DC33" s="79" t="s">
        <v>218</v>
      </c>
    </row>
    <row r="34" spans="1:112" x14ac:dyDescent="0.25">
      <c r="B34" s="46" t="s">
        <v>223</v>
      </c>
      <c r="C34" s="46"/>
      <c r="D34" s="46"/>
      <c r="O34" s="79" t="s">
        <v>235</v>
      </c>
      <c r="S34" s="79" t="s">
        <v>236</v>
      </c>
      <c r="W34" s="79" t="s">
        <v>235</v>
      </c>
      <c r="AE34" s="79" t="s">
        <v>234</v>
      </c>
      <c r="AM34" s="79" t="s">
        <v>247</v>
      </c>
      <c r="AQ34" s="88" t="s">
        <v>249</v>
      </c>
      <c r="AU34" s="79" t="s">
        <v>250</v>
      </c>
      <c r="BD34" s="92" t="s">
        <v>904</v>
      </c>
      <c r="BE34" s="92"/>
      <c r="BF34" s="92"/>
      <c r="BG34" s="81"/>
      <c r="BO34" s="81" t="s">
        <v>914</v>
      </c>
      <c r="BP34" s="92"/>
      <c r="BQ34" s="92"/>
      <c r="BR34" s="92"/>
      <c r="BS34" s="81"/>
      <c r="CN34" s="92" t="s">
        <v>943</v>
      </c>
      <c r="CO34" s="92"/>
      <c r="CP34" s="92"/>
      <c r="CQ34" s="81"/>
      <c r="CZ34" s="92" t="s">
        <v>954</v>
      </c>
      <c r="DA34" s="92"/>
      <c r="DB34" s="92"/>
      <c r="DC34" s="81"/>
      <c r="DE34" s="93" t="s">
        <v>239</v>
      </c>
      <c r="DF34" s="61"/>
      <c r="DG34" s="41" t="s">
        <v>633</v>
      </c>
      <c r="DH34" s="41" t="s">
        <v>86</v>
      </c>
    </row>
    <row r="35" spans="1:112" x14ac:dyDescent="0.25">
      <c r="A35" s="41" t="s">
        <v>220</v>
      </c>
      <c r="T35" s="92" t="s">
        <v>862</v>
      </c>
      <c r="U35" s="92"/>
      <c r="V35" s="92"/>
      <c r="W35" s="81"/>
      <c r="AF35" s="92" t="s">
        <v>876</v>
      </c>
      <c r="AG35" s="92"/>
      <c r="AH35" s="92"/>
      <c r="AI35" s="81"/>
      <c r="AR35" s="92" t="s">
        <v>886</v>
      </c>
      <c r="AS35" s="92"/>
      <c r="AT35" s="92"/>
      <c r="AU35" s="81"/>
      <c r="CB35" s="81" t="s">
        <v>931</v>
      </c>
      <c r="CC35" s="92"/>
      <c r="CD35" s="92"/>
      <c r="CE35" s="81"/>
      <c r="CN35" s="92" t="s">
        <v>944</v>
      </c>
      <c r="CO35" s="92"/>
      <c r="CP35" s="92"/>
      <c r="CQ35" s="81"/>
      <c r="CZ35" s="92" t="s">
        <v>261</v>
      </c>
      <c r="DA35" s="92"/>
      <c r="DB35" s="92"/>
      <c r="DC35" s="81"/>
      <c r="DD35" s="50">
        <v>1</v>
      </c>
      <c r="DE35" s="50" t="s">
        <v>244</v>
      </c>
      <c r="DF35" s="61" t="s">
        <v>242</v>
      </c>
      <c r="DG35" s="61" t="s">
        <v>242</v>
      </c>
      <c r="DH35" s="41" t="s">
        <v>637</v>
      </c>
    </row>
    <row r="36" spans="1:112" x14ac:dyDescent="0.25">
      <c r="A36" s="41" t="s">
        <v>221</v>
      </c>
      <c r="T36" s="92" t="s">
        <v>231</v>
      </c>
      <c r="U36" s="92"/>
      <c r="V36" s="92"/>
      <c r="W36" s="81"/>
      <c r="AF36" s="92" t="s">
        <v>238</v>
      </c>
      <c r="AG36" s="92"/>
      <c r="AH36" s="92"/>
      <c r="AI36" s="81"/>
      <c r="AR36" s="92" t="s">
        <v>252</v>
      </c>
      <c r="AS36" s="92"/>
      <c r="AT36" s="92"/>
      <c r="AU36" s="81"/>
      <c r="DD36" s="50">
        <v>2</v>
      </c>
      <c r="DE36" s="50" t="s">
        <v>46</v>
      </c>
      <c r="DF36" s="61" t="s">
        <v>242</v>
      </c>
      <c r="DG36" s="61" t="s">
        <v>242</v>
      </c>
      <c r="DH36" s="41" t="s">
        <v>637</v>
      </c>
    </row>
    <row r="37" spans="1:112" x14ac:dyDescent="0.25">
      <c r="A37" s="41" t="s">
        <v>226</v>
      </c>
      <c r="T37" s="92" t="s">
        <v>230</v>
      </c>
      <c r="U37" s="92"/>
      <c r="V37" s="92"/>
      <c r="W37" s="81"/>
      <c r="AF37" s="92" t="s">
        <v>237</v>
      </c>
      <c r="AG37" s="92"/>
      <c r="AH37" s="92"/>
      <c r="AI37" s="81"/>
      <c r="BR37" s="93" t="s">
        <v>239</v>
      </c>
      <c r="BS37" s="88"/>
      <c r="DD37" s="50">
        <v>3</v>
      </c>
      <c r="DE37" s="50" t="s">
        <v>959</v>
      </c>
      <c r="DF37" s="97" t="s">
        <v>224</v>
      </c>
      <c r="DG37" s="61" t="s">
        <v>242</v>
      </c>
      <c r="DH37" s="41" t="s">
        <v>638</v>
      </c>
    </row>
    <row r="38" spans="1:112" x14ac:dyDescent="0.25">
      <c r="A38" s="41" t="s">
        <v>222</v>
      </c>
      <c r="BR38" s="50" t="s">
        <v>244</v>
      </c>
      <c r="BS38" s="88" t="s">
        <v>242</v>
      </c>
      <c r="DD38" s="50">
        <v>4</v>
      </c>
      <c r="DE38" s="50" t="s">
        <v>960</v>
      </c>
      <c r="DF38" s="61" t="s">
        <v>242</v>
      </c>
      <c r="DG38" s="41" t="s">
        <v>635</v>
      </c>
      <c r="DH38" s="41" t="s">
        <v>638</v>
      </c>
    </row>
    <row r="39" spans="1:112" x14ac:dyDescent="0.25">
      <c r="BR39" s="50" t="s">
        <v>46</v>
      </c>
      <c r="BS39" s="88" t="s">
        <v>242</v>
      </c>
      <c r="DD39" s="50">
        <v>5</v>
      </c>
      <c r="DE39" s="92" t="s">
        <v>689</v>
      </c>
      <c r="DF39" s="97" t="s">
        <v>224</v>
      </c>
      <c r="DG39" s="186" t="s">
        <v>636</v>
      </c>
      <c r="DH39" s="186" t="s">
        <v>637</v>
      </c>
    </row>
    <row r="40" spans="1:112" x14ac:dyDescent="0.25">
      <c r="BR40" s="50" t="s">
        <v>240</v>
      </c>
      <c r="BS40" s="94" t="s">
        <v>224</v>
      </c>
      <c r="DD40" s="50">
        <v>6</v>
      </c>
      <c r="DE40" s="50" t="s">
        <v>694</v>
      </c>
      <c r="DF40" s="61" t="s">
        <v>242</v>
      </c>
      <c r="DG40" s="61" t="s">
        <v>242</v>
      </c>
      <c r="DH40" s="41" t="s">
        <v>637</v>
      </c>
    </row>
    <row r="41" spans="1:112" x14ac:dyDescent="0.25">
      <c r="BR41" s="50" t="s">
        <v>241</v>
      </c>
      <c r="BS41" s="88" t="s">
        <v>242</v>
      </c>
      <c r="DD41" s="50">
        <v>7</v>
      </c>
      <c r="DE41" s="50" t="s">
        <v>693</v>
      </c>
      <c r="DF41" s="61" t="s">
        <v>242</v>
      </c>
      <c r="DG41" s="41" t="s">
        <v>634</v>
      </c>
      <c r="DH41" s="41" t="s">
        <v>638</v>
      </c>
    </row>
    <row r="42" spans="1:112" x14ac:dyDescent="0.25">
      <c r="BR42" s="50" t="s">
        <v>243</v>
      </c>
      <c r="BS42" s="94" t="s">
        <v>224</v>
      </c>
      <c r="DD42" s="50">
        <v>8</v>
      </c>
      <c r="DE42" s="50" t="s">
        <v>690</v>
      </c>
      <c r="DF42" s="61" t="s">
        <v>242</v>
      </c>
      <c r="DG42" s="41" t="s">
        <v>635</v>
      </c>
      <c r="DH42" s="41" t="s">
        <v>638</v>
      </c>
    </row>
    <row r="43" spans="1:112" x14ac:dyDescent="0.25">
      <c r="BR43" s="50" t="s">
        <v>258</v>
      </c>
      <c r="BS43" s="88" t="s">
        <v>242</v>
      </c>
      <c r="DD43" s="50">
        <v>9</v>
      </c>
      <c r="DE43" s="50" t="s">
        <v>692</v>
      </c>
      <c r="DF43" s="97" t="s">
        <v>224</v>
      </c>
      <c r="DG43" s="61" t="s">
        <v>242</v>
      </c>
      <c r="DH43" s="41" t="s">
        <v>638</v>
      </c>
    </row>
    <row r="44" spans="1:112" x14ac:dyDescent="0.25">
      <c r="BR44" s="50" t="s">
        <v>260</v>
      </c>
      <c r="BS44" s="88" t="s">
        <v>242</v>
      </c>
      <c r="DD44" s="50">
        <v>0</v>
      </c>
      <c r="DE44" s="50" t="s">
        <v>688</v>
      </c>
      <c r="DF44" s="61" t="s">
        <v>242</v>
      </c>
      <c r="DG44" s="61" t="s">
        <v>242</v>
      </c>
      <c r="DH44" s="41" t="s">
        <v>637</v>
      </c>
    </row>
  </sheetData>
  <phoneticPr fontId="3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environmental data</vt:lpstr>
      <vt:lpstr>sample info</vt:lpstr>
      <vt:lpstr>sample data as z-scores</vt:lpstr>
      <vt:lpstr>MSA</vt:lpstr>
      <vt:lpstr>Bray-Curtis</vt:lpstr>
      <vt:lpstr>light vs. dark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Bruckner</dc:creator>
  <cp:lastModifiedBy>企研組-林雅惠(行政助理)</cp:lastModifiedBy>
  <cp:lastPrinted>2017-08-09T00:54:02Z</cp:lastPrinted>
  <dcterms:created xsi:type="dcterms:W3CDTF">2013-06-04T08:29:18Z</dcterms:created>
  <dcterms:modified xsi:type="dcterms:W3CDTF">2018-01-29T02:16:24Z</dcterms:modified>
</cp:coreProperties>
</file>